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РАСЧЕТ УВЕЛИЧЕНИЯ" sheetId="1" r:id="rId1"/>
    <sheet name="новый" sheetId="2" r:id="rId2"/>
  </sheets>
  <definedNames/>
  <calcPr fullCalcOnLoad="1"/>
</workbook>
</file>

<file path=xl/sharedStrings.xml><?xml version="1.0" encoding="utf-8"?>
<sst xmlns="http://schemas.openxmlformats.org/spreadsheetml/2006/main" count="319" uniqueCount="95">
  <si>
    <t>УТВЕРЖДАЮ
Директор Чернецкий Ю.В.
1 сентября 2007г.
_____________________</t>
  </si>
  <si>
    <t>ПРЕЙСКУРАНТ № 4.11
ОТПУСКНЫХ ЦЕН НА ПРОДУКЦИЮ, ПРОИЗВОДИМУЮ ИНОСТРАННЫМ ПРОИЗВОДСТВЕННЫМ ЧАСТНЫМ УНИТАРНЫМ ПРЕДПРИЯТИЕМ «ИКАРТАЙМ» Р. Исаян</t>
  </si>
  <si>
    <t>№ п/п</t>
  </si>
  <si>
    <t>Наименование</t>
  </si>
  <si>
    <t>Ед. изм.</t>
  </si>
  <si>
    <t>Отпускная цена предприятия изготовителя за ед., бел. руб.</t>
  </si>
  <si>
    <t>% увеличения</t>
  </si>
  <si>
    <t>НОВАЯ Отпускная цена предприятия изготовителя за ед., бел. руб.</t>
  </si>
  <si>
    <t>Ставка НДС, %</t>
  </si>
  <si>
    <t>Сумма НДС за ед., бел. руб.</t>
  </si>
  <si>
    <t>Сумма с НДС за ед., бел. руб.</t>
  </si>
  <si>
    <t>Кофе “MATADOR” Арабика в зернах (100)</t>
  </si>
  <si>
    <t>п</t>
  </si>
  <si>
    <t>Кофе “MATADOR” Арабика в зернах</t>
  </si>
  <si>
    <t>кг</t>
  </si>
  <si>
    <t>Кофе “MATADOR” среднемолотый gold espresso (100)</t>
  </si>
  <si>
    <t>Кофе “MATADOR” среднемолотый gold espresso</t>
  </si>
  <si>
    <t>Кофе “MATADOR” тонкомолотый gold greco (6)</t>
  </si>
  <si>
    <t>Кофе “MATADOR” тонкомолотый gold greco (100)</t>
  </si>
  <si>
    <t>Кофе “MATADOR” тонкомолотый gold greco (200)</t>
  </si>
  <si>
    <t>Кофе “MATADOR” тонкомолотый gold greco</t>
  </si>
  <si>
    <t>Кофе “MATADOR” тонкомолотый silver greco (100)</t>
  </si>
  <si>
    <t>Кофе “MATADOR” тонкомолотый silver greco (200)</t>
  </si>
  <si>
    <t>Кофе “MATADOR” тонкомолотый silver greco</t>
  </si>
  <si>
    <t>Кофе “MATADOR” тонкомолотый  Эфиопия Sidamo greco (100)</t>
  </si>
  <si>
    <t>Кофе “MATADOR” тонкомолотый  Эфиопия Sidamo greco</t>
  </si>
  <si>
    <t>Кофе “MATADOR” тонкомолотый  Колумбия Excelso greco (100)</t>
  </si>
  <si>
    <t>Кофе “MATADOR” тонкомолотый  Колумбия Excelso greco</t>
  </si>
  <si>
    <t>Кофе “MATADOR” тонкомолотый  Замбия greco (100)</t>
  </si>
  <si>
    <t>Кофе “MATADOR” тонкомолотый  Замбия greco</t>
  </si>
  <si>
    <t>Матадор Дейли Кофе Ньюс (Matador Daily  Coffee News) Эфиопия, Гватемала, Индия (450)</t>
  </si>
  <si>
    <t>к</t>
  </si>
  <si>
    <t>Матадор Дейли Кофе Ньюс (Matador Daily  Coffee News) Гондурас, Коста-Рика, Танзания (450)</t>
  </si>
  <si>
    <t>Матадор Дейли Кофе Ньюс (Matador Daily  Coffee News) Бразилия, Кения, Колумбия (450)</t>
  </si>
  <si>
    <t>Кофе “MATADOR” нат. раств. сублимированный gold (100)</t>
  </si>
  <si>
    <t>б</t>
  </si>
  <si>
    <t>Кофе “MATADOR” нат. раств. сублимированный mania (100)</t>
  </si>
  <si>
    <t>Кофе “MATADOR” нат. раств. сублимированный corrida (100)</t>
  </si>
  <si>
    <t>Кофе “MATADOR” нат. раств. сублимированный platinum</t>
  </si>
  <si>
    <t>Кофе “MATADOR” нат. раств. декофеинизированный siesta</t>
  </si>
  <si>
    <t>Кофе “MATADOR” нат. раств. сублимированный gold пакетированный (2гр х 25шт.)</t>
  </si>
  <si>
    <t>Кофе “MATADOR” нат. раств. сублимированный gold пакетированный (2гр)</t>
  </si>
  <si>
    <t>пак</t>
  </si>
  <si>
    <t>Кофе “MATADOR” нат. раств. агломерированный classic (100)</t>
  </si>
  <si>
    <t>Кофе “MATADOR” нат. раств.  агломерированный presto (100)</t>
  </si>
  <si>
    <t>Кофе “MATADOR” нат. раств. агломерированный classic (2гр)</t>
  </si>
  <si>
    <t>Кофе “MATADOR” нат. раств. агломерированный classic (90)</t>
  </si>
  <si>
    <t>ж.б.</t>
  </si>
  <si>
    <t>Кофе "ЧОРНАЕ ЗЕРНЕ" нат. раств. агломерированный (90)</t>
  </si>
  <si>
    <t>Кофе “MATADOR” нат. раств. агломерированный presto (90)</t>
  </si>
  <si>
    <t>д.п.</t>
  </si>
  <si>
    <t>Кофе “MATADOR” нат. раств. агломерированный classic (180)</t>
  </si>
  <si>
    <t>Кофе "ЧОРНАЕ ЗЕРНЕ" нат. раств. агломерированный (180)</t>
  </si>
  <si>
    <t>Кофе “MATADOR” нат. раств. агломерированный presto (180)</t>
  </si>
  <si>
    <t>Кофе “MATADOR” нат. раств. агломерированный classic (500)</t>
  </si>
  <si>
    <t>Кофе "ЧОРНАЕ ЗЕРНЕ" нат. раств. агломерированный (500)</t>
  </si>
  <si>
    <t>Кофе "3 в 1" "Матадор" "Ирландский ликер" (17)</t>
  </si>
  <si>
    <t>Кофе "3 в 1" "Матадор" "Карамель" (17)</t>
  </si>
  <si>
    <t>Кофе "3 в 1" "Матадор" "Лесной орех" (17)</t>
  </si>
  <si>
    <t>Кофе "3 в 1" "Матадор" "Шоколад" (17)</t>
  </si>
  <si>
    <t>Кофе "3 в 1" "Матадор" "Ваниль" (17)</t>
  </si>
  <si>
    <t>Кофе "3 в 1" "Матадор" "Амаретто" (17)</t>
  </si>
  <si>
    <t>Кофе "3 в 1" "Чорнае Зерне" (17)</t>
  </si>
  <si>
    <t>Кофе “MATADOR” Арабика Эфиопия Иргачив (Ethiopia Yirgacheffe)</t>
  </si>
  <si>
    <t>Кофе “MATADOR” Арабика Кения (Kenya)</t>
  </si>
  <si>
    <t>Кофе “MATADOR” Арабика Никарагуа (Nicaragua)</t>
  </si>
  <si>
    <t>Кофе “MATADOR” Арабика Мексика (Mexico)</t>
  </si>
  <si>
    <t>Кофе “MATADOR” Арабика Бурунди (Burundi)</t>
  </si>
  <si>
    <t>Кофе “MATADOR” Арабика Уганда (Uganda)</t>
  </si>
  <si>
    <t>Кофе “MATADOR” Арабика Зимбабве (Zimbabwe)</t>
  </si>
  <si>
    <t>Кофе “MATADOR” Арабика Малави (Malawi)</t>
  </si>
  <si>
    <t>Кофе “MATADOR” Арабика Колумбия Супремо (Colombia Supremo)</t>
  </si>
  <si>
    <t>Кофе “MATADOR” Арабика Бразилия Сантос (Brasil Santos)</t>
  </si>
  <si>
    <t>Кофе “MATADOR” Арабика Танзания (Tanzania)</t>
  </si>
  <si>
    <t>Кофе “MATADOR” Арабика Коста-Рика (Costa Rica)</t>
  </si>
  <si>
    <t>Кофе “MATADOR” Арабика Гватемала (Guatemala)</t>
  </si>
  <si>
    <t>Кофе “MATADOR” Арабика Индия (India)</t>
  </si>
  <si>
    <t>Кофе “MATADOR” Арабика Галапагос (Galapagos)</t>
  </si>
  <si>
    <t>Кофе "MATADOR" Арабика Папуа Новая Гвинея (Papua New Guinea)</t>
  </si>
  <si>
    <t>Кофе "MATADOR" Арабика Гондурас (Gonduras)</t>
  </si>
  <si>
    <t>Кофе "MATADOR" декофеинизированный Арабика Колумбия Decaf.</t>
  </si>
  <si>
    <t>Кофе "MATADOR" Арабика Эфиопия Харрар (Ethiopia Harrar)</t>
  </si>
  <si>
    <t>Кофе "MATADOR" Арабика Перу (Peru)</t>
  </si>
  <si>
    <t>Кофе "MATADOR" Арабика Индонезия Ява (Indonesia Java)</t>
  </si>
  <si>
    <t>Кофе "MATADOR" Арабика Сальвадор (Salvador)</t>
  </si>
  <si>
    <t>Смесь жареного кофе “MATADOR Латино”</t>
  </si>
  <si>
    <t>Смесь жареного кофе “MATADOR Африкано”</t>
  </si>
  <si>
    <t>Смесь жареного кофе “MATADOR Латино-Африкано”</t>
  </si>
  <si>
    <t>Смесь жареного кофе “MATADOR Премиум”</t>
  </si>
  <si>
    <t>Экономист</t>
  </si>
  <si>
    <t>Паркина А.Ю.</t>
  </si>
  <si>
    <t>ПРЕЙСКУРАНТ № 4.12
ОТПУСКНЫХ ЦЕН НА ПРОДУКЦИЮ, ПРОИЗВОДИМУЮ ИНОСТРАННЫМ ПРОИЗВОДСТВЕННЫМ ЧАСТНЫМ УНИТАРНЫМ ПРЕДПРИЯТИЕМ «ИКАРТАЙМ» Р. Исаян</t>
  </si>
  <si>
    <t>Кофе “MATADOR” нат. раств. агломерированный classic 180 гр     (2 ж.б. х 90гр);</t>
  </si>
  <si>
    <t>Кофе “MATADOR” нат. раств. агломерированный classic  (ж.б. 180гр);</t>
  </si>
  <si>
    <t>Кофе “MATADOR” нат. раств. агломерированный classic  180 гр      (2 д.п. х 90гр).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</si>
</sst>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#,##0.00"/>
  </numFmts>
  <fonts count="9">
    <font>
      <sz val="10"/>
      <name val="Book Antiqua"/>
      <family val="1"/>
    </font>
    <font>
      <sz val="10"/>
      <name val="Arial"/>
      <family val="0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8.5"/>
      <name val="Book Antiqua"/>
      <family val="1"/>
    </font>
    <font>
      <b/>
      <sz val="8.5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left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9" xfId="0" applyFont="1" applyBorder="1" applyAlignment="1">
      <alignment horizontal="left" vertical="center" wrapText="1"/>
    </xf>
    <xf numFmtId="164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left" vertical="center" wrapText="1"/>
    </xf>
    <xf numFmtId="164" fontId="8" fillId="0" borderId="6" xfId="0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left" vertical="center" wrapText="1"/>
    </xf>
    <xf numFmtId="164" fontId="8" fillId="0" borderId="6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left" vertical="center" wrapText="1"/>
    </xf>
    <xf numFmtId="164" fontId="8" fillId="0" borderId="12" xfId="0" applyFont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46">
      <selection activeCell="E80" sqref="E80"/>
    </sheetView>
  </sheetViews>
  <sheetFormatPr defaultColWidth="9.140625" defaultRowHeight="13.5"/>
  <cols>
    <col min="1" max="1" width="3.7109375" style="1" customWidth="1"/>
    <col min="2" max="2" width="73.28125" style="1" customWidth="1"/>
    <col min="3" max="3" width="4.8515625" style="1" customWidth="1"/>
    <col min="4" max="4" width="15.7109375" style="1" customWidth="1"/>
    <col min="5" max="5" width="8.8515625" style="1" customWidth="1"/>
    <col min="6" max="6" width="15.7109375" style="1" customWidth="1"/>
    <col min="7" max="7" width="6.28125" style="1" customWidth="1"/>
    <col min="8" max="8" width="7.8515625" style="1" customWidth="1"/>
    <col min="9" max="9" width="8.7109375" style="1" customWidth="1"/>
    <col min="10" max="16384" width="9.140625" style="1" customWidth="1"/>
  </cols>
  <sheetData>
    <row r="1" spans="1:9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7" customFormat="1" ht="60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s="7" customFormat="1" ht="12.7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0">
        <v>9</v>
      </c>
    </row>
    <row r="5" spans="1:9" ht="12.75">
      <c r="A5" s="11">
        <v>1</v>
      </c>
      <c r="B5" s="12" t="s">
        <v>11</v>
      </c>
      <c r="C5" s="12" t="s">
        <v>12</v>
      </c>
      <c r="D5" s="13">
        <v>1631</v>
      </c>
      <c r="E5" s="13">
        <f>(F5*100/D5)-100</f>
        <v>9.993868792152057</v>
      </c>
      <c r="F5" s="13">
        <v>1794</v>
      </c>
      <c r="G5" s="12">
        <v>18</v>
      </c>
      <c r="H5" s="14">
        <f>D5*0.18</f>
        <v>293.58</v>
      </c>
      <c r="I5" s="15">
        <f>D5+H5</f>
        <v>1924.58</v>
      </c>
    </row>
    <row r="6" spans="1:9" ht="12.75">
      <c r="A6" s="16">
        <f>A5+1</f>
        <v>2</v>
      </c>
      <c r="B6" s="17" t="s">
        <v>13</v>
      </c>
      <c r="C6" s="17" t="s">
        <v>14</v>
      </c>
      <c r="D6" s="18">
        <v>16312</v>
      </c>
      <c r="E6" s="13">
        <f aca="true" t="shared" si="0" ref="E6:E51">(F6*100/D6)-100</f>
        <v>9.980382540461008</v>
      </c>
      <c r="F6" s="18">
        <v>17940</v>
      </c>
      <c r="G6" s="17">
        <v>18</v>
      </c>
      <c r="H6" s="19">
        <f aca="true" t="shared" si="1" ref="H6:H64">D6*0.18</f>
        <v>2936.16</v>
      </c>
      <c r="I6" s="20">
        <f aca="true" t="shared" si="2" ref="I6:I64">D6+H6</f>
        <v>19248.16</v>
      </c>
    </row>
    <row r="7" spans="1:9" ht="12.75">
      <c r="A7" s="16">
        <f aca="true" t="shared" si="3" ref="A7:A51">A6+1</f>
        <v>3</v>
      </c>
      <c r="B7" s="17" t="s">
        <v>15</v>
      </c>
      <c r="C7" s="17" t="s">
        <v>12</v>
      </c>
      <c r="D7" s="18">
        <v>1631</v>
      </c>
      <c r="E7" s="13">
        <f t="shared" si="0"/>
        <v>9.993868792152057</v>
      </c>
      <c r="F7" s="18">
        <v>1794</v>
      </c>
      <c r="G7" s="17">
        <v>18</v>
      </c>
      <c r="H7" s="19">
        <f t="shared" si="1"/>
        <v>293.58</v>
      </c>
      <c r="I7" s="20">
        <f t="shared" si="2"/>
        <v>1924.58</v>
      </c>
    </row>
    <row r="8" spans="1:9" s="24" customFormat="1" ht="12.75">
      <c r="A8" s="16">
        <f t="shared" si="3"/>
        <v>4</v>
      </c>
      <c r="B8" s="21" t="s">
        <v>16</v>
      </c>
      <c r="C8" s="21" t="s">
        <v>14</v>
      </c>
      <c r="D8" s="18">
        <v>16312</v>
      </c>
      <c r="E8" s="13">
        <f t="shared" si="0"/>
        <v>9.980382540461008</v>
      </c>
      <c r="F8" s="18">
        <v>17940</v>
      </c>
      <c r="G8" s="21">
        <v>18</v>
      </c>
      <c r="H8" s="22">
        <f t="shared" si="1"/>
        <v>2936.16</v>
      </c>
      <c r="I8" s="23">
        <f t="shared" si="2"/>
        <v>19248.16</v>
      </c>
    </row>
    <row r="9" spans="1:9" s="24" customFormat="1" ht="12.75">
      <c r="A9" s="16">
        <f t="shared" si="3"/>
        <v>5</v>
      </c>
      <c r="B9" s="21" t="s">
        <v>17</v>
      </c>
      <c r="C9" s="21" t="s">
        <v>12</v>
      </c>
      <c r="D9" s="18">
        <v>166</v>
      </c>
      <c r="E9" s="13">
        <f t="shared" si="0"/>
        <v>10.240963855421683</v>
      </c>
      <c r="F9" s="18">
        <v>183</v>
      </c>
      <c r="G9" s="21">
        <v>18</v>
      </c>
      <c r="H9" s="22">
        <f t="shared" si="1"/>
        <v>29.88</v>
      </c>
      <c r="I9" s="23">
        <f t="shared" si="2"/>
        <v>195.88</v>
      </c>
    </row>
    <row r="10" spans="1:9" ht="12.75">
      <c r="A10" s="16">
        <f t="shared" si="3"/>
        <v>6</v>
      </c>
      <c r="B10" s="17" t="s">
        <v>18</v>
      </c>
      <c r="C10" s="17" t="s">
        <v>12</v>
      </c>
      <c r="D10" s="18">
        <v>1631</v>
      </c>
      <c r="E10" s="13">
        <f t="shared" si="0"/>
        <v>9.993868792152057</v>
      </c>
      <c r="F10" s="18">
        <v>1794</v>
      </c>
      <c r="G10" s="17">
        <v>18</v>
      </c>
      <c r="H10" s="19">
        <f t="shared" si="1"/>
        <v>293.58</v>
      </c>
      <c r="I10" s="20">
        <f t="shared" si="2"/>
        <v>1924.58</v>
      </c>
    </row>
    <row r="11" spans="1:9" ht="12.75">
      <c r="A11" s="16">
        <f t="shared" si="3"/>
        <v>7</v>
      </c>
      <c r="B11" s="17" t="s">
        <v>19</v>
      </c>
      <c r="C11" s="17" t="s">
        <v>12</v>
      </c>
      <c r="D11" s="18">
        <v>2933</v>
      </c>
      <c r="E11" s="13">
        <f t="shared" si="0"/>
        <v>9.989771564950559</v>
      </c>
      <c r="F11" s="18">
        <v>3226</v>
      </c>
      <c r="G11" s="17">
        <v>18</v>
      </c>
      <c r="H11" s="19">
        <f t="shared" si="1"/>
        <v>527.9399999999999</v>
      </c>
      <c r="I11" s="20">
        <f t="shared" si="2"/>
        <v>3460.94</v>
      </c>
    </row>
    <row r="12" spans="1:9" ht="12.75">
      <c r="A12" s="16">
        <f t="shared" si="3"/>
        <v>8</v>
      </c>
      <c r="B12" s="17" t="s">
        <v>20</v>
      </c>
      <c r="C12" s="17" t="s">
        <v>14</v>
      </c>
      <c r="D12" s="18">
        <v>16312</v>
      </c>
      <c r="E12" s="13">
        <f t="shared" si="0"/>
        <v>9.980382540461008</v>
      </c>
      <c r="F12" s="18">
        <v>17940</v>
      </c>
      <c r="G12" s="17">
        <v>18</v>
      </c>
      <c r="H12" s="19">
        <f t="shared" si="1"/>
        <v>2936.16</v>
      </c>
      <c r="I12" s="20">
        <f t="shared" si="2"/>
        <v>19248.16</v>
      </c>
    </row>
    <row r="13" spans="1:9" ht="12.75">
      <c r="A13" s="16">
        <f t="shared" si="3"/>
        <v>9</v>
      </c>
      <c r="B13" s="17" t="s">
        <v>21</v>
      </c>
      <c r="C13" s="17" t="s">
        <v>12</v>
      </c>
      <c r="D13" s="18">
        <v>1383</v>
      </c>
      <c r="E13" s="13">
        <f t="shared" si="0"/>
        <v>9.978308026030362</v>
      </c>
      <c r="F13" s="18">
        <v>1521</v>
      </c>
      <c r="G13" s="17">
        <v>18</v>
      </c>
      <c r="H13" s="19">
        <f t="shared" si="1"/>
        <v>248.94</v>
      </c>
      <c r="I13" s="20">
        <f t="shared" si="2"/>
        <v>1631.94</v>
      </c>
    </row>
    <row r="14" spans="1:9" ht="12.75">
      <c r="A14" s="16">
        <f t="shared" si="3"/>
        <v>10</v>
      </c>
      <c r="B14" s="17" t="s">
        <v>22</v>
      </c>
      <c r="C14" s="17" t="s">
        <v>12</v>
      </c>
      <c r="D14" s="18">
        <v>2488</v>
      </c>
      <c r="E14" s="13">
        <f t="shared" si="0"/>
        <v>10.008038585209007</v>
      </c>
      <c r="F14" s="18">
        <v>2737</v>
      </c>
      <c r="G14" s="17">
        <v>18</v>
      </c>
      <c r="H14" s="19">
        <f t="shared" si="1"/>
        <v>447.84</v>
      </c>
      <c r="I14" s="20">
        <f t="shared" si="2"/>
        <v>2935.84</v>
      </c>
    </row>
    <row r="15" spans="1:9" ht="12.75">
      <c r="A15" s="16">
        <f t="shared" si="3"/>
        <v>11</v>
      </c>
      <c r="B15" s="17" t="s">
        <v>23</v>
      </c>
      <c r="C15" s="17" t="s">
        <v>14</v>
      </c>
      <c r="D15" s="18">
        <v>13833</v>
      </c>
      <c r="E15" s="13">
        <f t="shared" si="0"/>
        <v>9.954456733897203</v>
      </c>
      <c r="F15" s="18">
        <v>15210</v>
      </c>
      <c r="G15" s="17">
        <v>18</v>
      </c>
      <c r="H15" s="19">
        <f t="shared" si="1"/>
        <v>2489.94</v>
      </c>
      <c r="I15" s="20">
        <f t="shared" si="2"/>
        <v>16322.94</v>
      </c>
    </row>
    <row r="16" spans="1:9" ht="12.75">
      <c r="A16" s="16">
        <f t="shared" si="3"/>
        <v>12</v>
      </c>
      <c r="B16" s="17" t="s">
        <v>24</v>
      </c>
      <c r="C16" s="17" t="s">
        <v>12</v>
      </c>
      <c r="D16" s="18">
        <v>2044</v>
      </c>
      <c r="E16" s="13">
        <f t="shared" si="0"/>
        <v>20.009784735812133</v>
      </c>
      <c r="F16" s="18">
        <v>2453</v>
      </c>
      <c r="G16" s="17">
        <v>18</v>
      </c>
      <c r="H16" s="19">
        <f t="shared" si="1"/>
        <v>367.91999999999996</v>
      </c>
      <c r="I16" s="20">
        <f t="shared" si="2"/>
        <v>2411.92</v>
      </c>
    </row>
    <row r="17" spans="1:9" s="24" customFormat="1" ht="12.75">
      <c r="A17" s="16">
        <f t="shared" si="3"/>
        <v>13</v>
      </c>
      <c r="B17" s="21" t="s">
        <v>25</v>
      </c>
      <c r="C17" s="21" t="s">
        <v>14</v>
      </c>
      <c r="D17" s="18">
        <v>20444</v>
      </c>
      <c r="E17" s="13">
        <f t="shared" si="0"/>
        <v>19.98630405008805</v>
      </c>
      <c r="F17" s="18">
        <v>24530</v>
      </c>
      <c r="G17" s="21">
        <v>18</v>
      </c>
      <c r="H17" s="22">
        <f t="shared" si="1"/>
        <v>3679.92</v>
      </c>
      <c r="I17" s="23">
        <f t="shared" si="2"/>
        <v>24123.92</v>
      </c>
    </row>
    <row r="18" spans="1:9" ht="12.75">
      <c r="A18" s="16">
        <f t="shared" si="3"/>
        <v>14</v>
      </c>
      <c r="B18" s="17" t="s">
        <v>26</v>
      </c>
      <c r="C18" s="17" t="s">
        <v>12</v>
      </c>
      <c r="D18" s="18">
        <v>2044</v>
      </c>
      <c r="E18" s="13">
        <f t="shared" si="0"/>
        <v>20.009784735812133</v>
      </c>
      <c r="F18" s="18">
        <v>2453</v>
      </c>
      <c r="G18" s="17">
        <v>18</v>
      </c>
      <c r="H18" s="19">
        <f t="shared" si="1"/>
        <v>367.91999999999996</v>
      </c>
      <c r="I18" s="20">
        <f t="shared" si="2"/>
        <v>2411.92</v>
      </c>
    </row>
    <row r="19" spans="1:9" s="24" customFormat="1" ht="12.75">
      <c r="A19" s="16">
        <f t="shared" si="3"/>
        <v>15</v>
      </c>
      <c r="B19" s="21" t="s">
        <v>27</v>
      </c>
      <c r="C19" s="21" t="s">
        <v>14</v>
      </c>
      <c r="D19" s="18">
        <v>20444</v>
      </c>
      <c r="E19" s="13">
        <f t="shared" si="0"/>
        <v>19.98630405008805</v>
      </c>
      <c r="F19" s="18">
        <v>24530</v>
      </c>
      <c r="G19" s="21">
        <v>18</v>
      </c>
      <c r="H19" s="22">
        <f t="shared" si="1"/>
        <v>3679.92</v>
      </c>
      <c r="I19" s="23">
        <f t="shared" si="2"/>
        <v>24123.92</v>
      </c>
    </row>
    <row r="20" spans="1:9" ht="12.75">
      <c r="A20" s="16">
        <f t="shared" si="3"/>
        <v>16</v>
      </c>
      <c r="B20" s="17" t="s">
        <v>28</v>
      </c>
      <c r="C20" s="17" t="s">
        <v>12</v>
      </c>
      <c r="D20" s="18">
        <v>2044</v>
      </c>
      <c r="E20" s="13">
        <f t="shared" si="0"/>
        <v>20.009784735812133</v>
      </c>
      <c r="F20" s="18">
        <v>2453</v>
      </c>
      <c r="G20" s="17">
        <v>18</v>
      </c>
      <c r="H20" s="19">
        <f t="shared" si="1"/>
        <v>367.91999999999996</v>
      </c>
      <c r="I20" s="20">
        <f t="shared" si="2"/>
        <v>2411.92</v>
      </c>
    </row>
    <row r="21" spans="1:9" s="24" customFormat="1" ht="12.75">
      <c r="A21" s="16">
        <f t="shared" si="3"/>
        <v>17</v>
      </c>
      <c r="B21" s="21" t="s">
        <v>29</v>
      </c>
      <c r="C21" s="21" t="s">
        <v>14</v>
      </c>
      <c r="D21" s="18">
        <v>20444</v>
      </c>
      <c r="E21" s="13">
        <f t="shared" si="0"/>
        <v>19.98630405008805</v>
      </c>
      <c r="F21" s="18">
        <v>24530</v>
      </c>
      <c r="G21" s="21">
        <v>18</v>
      </c>
      <c r="H21" s="22">
        <f t="shared" si="1"/>
        <v>3679.92</v>
      </c>
      <c r="I21" s="23">
        <f t="shared" si="2"/>
        <v>24123.92</v>
      </c>
    </row>
    <row r="22" spans="1:9" s="24" customFormat="1" ht="13.5" customHeight="1">
      <c r="A22" s="16">
        <f t="shared" si="3"/>
        <v>18</v>
      </c>
      <c r="B22" s="21" t="s">
        <v>30</v>
      </c>
      <c r="C22" s="21" t="s">
        <v>31</v>
      </c>
      <c r="D22" s="18">
        <v>12535</v>
      </c>
      <c r="E22" s="13">
        <f t="shared" si="0"/>
        <v>20</v>
      </c>
      <c r="F22" s="18">
        <v>15042</v>
      </c>
      <c r="G22" s="21">
        <v>18</v>
      </c>
      <c r="H22" s="22">
        <f t="shared" si="1"/>
        <v>2256.2999999999997</v>
      </c>
      <c r="I22" s="23">
        <f t="shared" si="2"/>
        <v>14791.3</v>
      </c>
    </row>
    <row r="23" spans="1:9" s="24" customFormat="1" ht="13.5" customHeight="1">
      <c r="A23" s="16">
        <f t="shared" si="3"/>
        <v>19</v>
      </c>
      <c r="B23" s="25" t="s">
        <v>32</v>
      </c>
      <c r="C23" s="21" t="s">
        <v>31</v>
      </c>
      <c r="D23" s="18">
        <v>12535</v>
      </c>
      <c r="E23" s="13">
        <f t="shared" si="0"/>
        <v>20</v>
      </c>
      <c r="F23" s="18">
        <v>15042</v>
      </c>
      <c r="G23" s="21">
        <v>18</v>
      </c>
      <c r="H23" s="22">
        <f t="shared" si="1"/>
        <v>2256.2999999999997</v>
      </c>
      <c r="I23" s="23">
        <f t="shared" si="2"/>
        <v>14791.3</v>
      </c>
    </row>
    <row r="24" spans="1:9" s="24" customFormat="1" ht="13.5" customHeight="1">
      <c r="A24" s="16">
        <f t="shared" si="3"/>
        <v>20</v>
      </c>
      <c r="B24" s="21" t="s">
        <v>33</v>
      </c>
      <c r="C24" s="21" t="s">
        <v>31</v>
      </c>
      <c r="D24" s="18">
        <v>12535</v>
      </c>
      <c r="E24" s="13">
        <f t="shared" si="0"/>
        <v>20</v>
      </c>
      <c r="F24" s="18">
        <v>15042</v>
      </c>
      <c r="G24" s="21">
        <v>18</v>
      </c>
      <c r="H24" s="22">
        <f t="shared" si="1"/>
        <v>2256.2999999999997</v>
      </c>
      <c r="I24" s="23">
        <f t="shared" si="2"/>
        <v>14791.3</v>
      </c>
    </row>
    <row r="25" spans="1:9" ht="12.75">
      <c r="A25" s="16">
        <f t="shared" si="3"/>
        <v>21</v>
      </c>
      <c r="B25" s="17" t="s">
        <v>34</v>
      </c>
      <c r="C25" s="17" t="s">
        <v>35</v>
      </c>
      <c r="D25" s="18">
        <v>5782</v>
      </c>
      <c r="E25" s="13">
        <f t="shared" si="0"/>
        <v>4.998270494638533</v>
      </c>
      <c r="F25" s="18">
        <v>6071</v>
      </c>
      <c r="G25" s="17">
        <v>18</v>
      </c>
      <c r="H25" s="19">
        <f t="shared" si="1"/>
        <v>1040.76</v>
      </c>
      <c r="I25" s="20">
        <f t="shared" si="2"/>
        <v>6822.76</v>
      </c>
    </row>
    <row r="26" spans="1:9" ht="12.75">
      <c r="A26" s="16">
        <f t="shared" si="3"/>
        <v>22</v>
      </c>
      <c r="B26" s="17" t="s">
        <v>36</v>
      </c>
      <c r="C26" s="17" t="s">
        <v>35</v>
      </c>
      <c r="D26" s="18">
        <v>5279</v>
      </c>
      <c r="E26" s="13">
        <f t="shared" si="0"/>
        <v>25.00473574540632</v>
      </c>
      <c r="F26" s="18">
        <v>6599</v>
      </c>
      <c r="G26" s="17">
        <v>18</v>
      </c>
      <c r="H26" s="19">
        <f t="shared" si="1"/>
        <v>950.2199999999999</v>
      </c>
      <c r="I26" s="20">
        <f t="shared" si="2"/>
        <v>6229.22</v>
      </c>
    </row>
    <row r="27" spans="1:9" ht="12.75">
      <c r="A27" s="16">
        <f t="shared" si="3"/>
        <v>23</v>
      </c>
      <c r="B27" s="17" t="s">
        <v>37</v>
      </c>
      <c r="C27" s="17" t="s">
        <v>35</v>
      </c>
      <c r="D27" s="18">
        <v>5279</v>
      </c>
      <c r="E27" s="13">
        <f t="shared" si="0"/>
        <v>25.00473574540632</v>
      </c>
      <c r="F27" s="18">
        <v>6599</v>
      </c>
      <c r="G27" s="17">
        <v>18</v>
      </c>
      <c r="H27" s="19">
        <f t="shared" si="1"/>
        <v>950.2199999999999</v>
      </c>
      <c r="I27" s="20">
        <f t="shared" si="2"/>
        <v>6229.22</v>
      </c>
    </row>
    <row r="28" spans="1:9" ht="12.75">
      <c r="A28" s="16">
        <f t="shared" si="3"/>
        <v>24</v>
      </c>
      <c r="B28" s="17" t="s">
        <v>38</v>
      </c>
      <c r="C28" s="17" t="s">
        <v>35</v>
      </c>
      <c r="D28" s="26">
        <v>6787</v>
      </c>
      <c r="E28" s="27">
        <f t="shared" si="0"/>
        <v>0</v>
      </c>
      <c r="F28" s="26">
        <v>6787</v>
      </c>
      <c r="G28" s="17">
        <v>18</v>
      </c>
      <c r="H28" s="19">
        <f t="shared" si="1"/>
        <v>1221.6599999999999</v>
      </c>
      <c r="I28" s="20">
        <f t="shared" si="2"/>
        <v>8008.66</v>
      </c>
    </row>
    <row r="29" spans="1:9" ht="12.75">
      <c r="A29" s="16">
        <f t="shared" si="3"/>
        <v>25</v>
      </c>
      <c r="B29" s="17" t="s">
        <v>39</v>
      </c>
      <c r="C29" s="17" t="s">
        <v>35</v>
      </c>
      <c r="D29" s="18">
        <v>6787</v>
      </c>
      <c r="E29" s="13">
        <f t="shared" si="0"/>
        <v>25.00368351259762</v>
      </c>
      <c r="F29" s="18">
        <v>8484</v>
      </c>
      <c r="G29" s="17">
        <v>18</v>
      </c>
      <c r="H29" s="19">
        <f t="shared" si="1"/>
        <v>1221.6599999999999</v>
      </c>
      <c r="I29" s="20">
        <f t="shared" si="2"/>
        <v>8008.66</v>
      </c>
    </row>
    <row r="30" spans="1:9" ht="13.5" customHeight="1">
      <c r="A30" s="16">
        <f t="shared" si="3"/>
        <v>26</v>
      </c>
      <c r="B30" s="17" t="s">
        <v>40</v>
      </c>
      <c r="C30" s="17" t="s">
        <v>31</v>
      </c>
      <c r="D30" s="26">
        <v>4642</v>
      </c>
      <c r="E30" s="27">
        <f t="shared" si="0"/>
        <v>0</v>
      </c>
      <c r="F30" s="26">
        <v>4642</v>
      </c>
      <c r="G30" s="17">
        <v>18</v>
      </c>
      <c r="H30" s="19">
        <f t="shared" si="1"/>
        <v>835.56</v>
      </c>
      <c r="I30" s="20">
        <f t="shared" si="2"/>
        <v>5477.5599999999995</v>
      </c>
    </row>
    <row r="31" spans="1:9" ht="12.75">
      <c r="A31" s="16">
        <f t="shared" si="3"/>
        <v>27</v>
      </c>
      <c r="B31" s="17" t="s">
        <v>41</v>
      </c>
      <c r="C31" s="17" t="s">
        <v>42</v>
      </c>
      <c r="D31" s="26">
        <v>186</v>
      </c>
      <c r="E31" s="27">
        <f t="shared" si="0"/>
        <v>0</v>
      </c>
      <c r="F31" s="26">
        <v>186</v>
      </c>
      <c r="G31" s="17">
        <v>18</v>
      </c>
      <c r="H31" s="19">
        <f t="shared" si="1"/>
        <v>33.48</v>
      </c>
      <c r="I31" s="20">
        <f t="shared" si="2"/>
        <v>219.48</v>
      </c>
    </row>
    <row r="32" spans="1:9" ht="12.75">
      <c r="A32" s="16">
        <f t="shared" si="3"/>
        <v>28</v>
      </c>
      <c r="B32" s="17" t="s">
        <v>43</v>
      </c>
      <c r="C32" s="17" t="s">
        <v>35</v>
      </c>
      <c r="D32" s="26">
        <v>2765</v>
      </c>
      <c r="E32" s="27">
        <f t="shared" si="0"/>
        <v>0</v>
      </c>
      <c r="F32" s="26">
        <v>2765</v>
      </c>
      <c r="G32" s="17">
        <v>18</v>
      </c>
      <c r="H32" s="19">
        <f t="shared" si="1"/>
        <v>497.7</v>
      </c>
      <c r="I32" s="20">
        <f t="shared" si="2"/>
        <v>3262.7</v>
      </c>
    </row>
    <row r="33" spans="1:9" ht="12.75">
      <c r="A33" s="16">
        <f t="shared" si="3"/>
        <v>29</v>
      </c>
      <c r="B33" s="17" t="s">
        <v>44</v>
      </c>
      <c r="C33" s="17" t="s">
        <v>35</v>
      </c>
      <c r="D33" s="26">
        <v>3267</v>
      </c>
      <c r="E33" s="27">
        <f t="shared" si="0"/>
        <v>0</v>
      </c>
      <c r="F33" s="26">
        <v>3267</v>
      </c>
      <c r="G33" s="17">
        <v>18</v>
      </c>
      <c r="H33" s="19">
        <f t="shared" si="1"/>
        <v>588.06</v>
      </c>
      <c r="I33" s="20">
        <f t="shared" si="2"/>
        <v>3855.06</v>
      </c>
    </row>
    <row r="34" spans="1:9" ht="12.75">
      <c r="A34" s="16">
        <f t="shared" si="3"/>
        <v>30</v>
      </c>
      <c r="B34" s="17" t="s">
        <v>45</v>
      </c>
      <c r="C34" s="17" t="s">
        <v>42</v>
      </c>
      <c r="D34" s="26">
        <v>146</v>
      </c>
      <c r="E34" s="27">
        <f t="shared" si="0"/>
        <v>0</v>
      </c>
      <c r="F34" s="26">
        <v>146</v>
      </c>
      <c r="G34" s="17">
        <v>18</v>
      </c>
      <c r="H34" s="19">
        <f t="shared" si="1"/>
        <v>26.279999999999998</v>
      </c>
      <c r="I34" s="20">
        <f t="shared" si="2"/>
        <v>172.28</v>
      </c>
    </row>
    <row r="35" spans="1:9" ht="12.75">
      <c r="A35" s="16">
        <f t="shared" si="3"/>
        <v>31</v>
      </c>
      <c r="B35" s="17" t="s">
        <v>46</v>
      </c>
      <c r="C35" s="17" t="s">
        <v>47</v>
      </c>
      <c r="D35" s="18">
        <v>3097</v>
      </c>
      <c r="E35" s="13">
        <f t="shared" si="0"/>
        <v>15.014530190506946</v>
      </c>
      <c r="F35" s="18">
        <v>3562</v>
      </c>
      <c r="G35" s="17">
        <v>18</v>
      </c>
      <c r="H35" s="19">
        <f t="shared" si="1"/>
        <v>557.4599999999999</v>
      </c>
      <c r="I35" s="20">
        <f t="shared" si="2"/>
        <v>3654.46</v>
      </c>
    </row>
    <row r="36" spans="1:9" ht="12.75">
      <c r="A36" s="16">
        <f t="shared" si="3"/>
        <v>32</v>
      </c>
      <c r="B36" s="17" t="s">
        <v>48</v>
      </c>
      <c r="C36" s="17" t="s">
        <v>47</v>
      </c>
      <c r="D36" s="18">
        <v>2789</v>
      </c>
      <c r="E36" s="13">
        <f t="shared" si="0"/>
        <v>10.003585514521333</v>
      </c>
      <c r="F36" s="18">
        <v>3068</v>
      </c>
      <c r="G36" s="17">
        <v>18</v>
      </c>
      <c r="H36" s="19">
        <f t="shared" si="1"/>
        <v>502.02</v>
      </c>
      <c r="I36" s="20">
        <f t="shared" si="2"/>
        <v>3291.02</v>
      </c>
    </row>
    <row r="37" spans="1:9" ht="12.75">
      <c r="A37" s="16">
        <f t="shared" si="3"/>
        <v>33</v>
      </c>
      <c r="B37" s="17" t="s">
        <v>49</v>
      </c>
      <c r="C37" s="17" t="s">
        <v>47</v>
      </c>
      <c r="D37" s="18">
        <v>3408</v>
      </c>
      <c r="E37" s="13">
        <f t="shared" si="0"/>
        <v>14.994131455399057</v>
      </c>
      <c r="F37" s="18">
        <v>3919</v>
      </c>
      <c r="G37" s="17">
        <v>18</v>
      </c>
      <c r="H37" s="19">
        <f t="shared" si="1"/>
        <v>613.4399999999999</v>
      </c>
      <c r="I37" s="20">
        <f t="shared" si="2"/>
        <v>4021.44</v>
      </c>
    </row>
    <row r="38" spans="1:9" ht="12.75">
      <c r="A38" s="16">
        <f t="shared" si="3"/>
        <v>34</v>
      </c>
      <c r="B38" s="17" t="s">
        <v>46</v>
      </c>
      <c r="C38" s="17" t="s">
        <v>50</v>
      </c>
      <c r="D38" s="18">
        <v>2954</v>
      </c>
      <c r="E38" s="13">
        <f t="shared" si="0"/>
        <v>14.99661475964794</v>
      </c>
      <c r="F38" s="18">
        <v>3397</v>
      </c>
      <c r="G38" s="17">
        <v>18</v>
      </c>
      <c r="H38" s="19">
        <f t="shared" si="1"/>
        <v>531.72</v>
      </c>
      <c r="I38" s="20">
        <f t="shared" si="2"/>
        <v>3485.7200000000003</v>
      </c>
    </row>
    <row r="39" spans="1:9" ht="12.75">
      <c r="A39" s="16">
        <f t="shared" si="3"/>
        <v>35</v>
      </c>
      <c r="B39" s="17" t="s">
        <v>48</v>
      </c>
      <c r="C39" s="17" t="s">
        <v>50</v>
      </c>
      <c r="D39" s="18">
        <v>2643</v>
      </c>
      <c r="E39" s="13">
        <f t="shared" si="0"/>
        <v>9.988649262202046</v>
      </c>
      <c r="F39" s="18">
        <v>2907</v>
      </c>
      <c r="G39" s="17">
        <v>18</v>
      </c>
      <c r="H39" s="19">
        <f t="shared" si="1"/>
        <v>475.74</v>
      </c>
      <c r="I39" s="20">
        <f t="shared" si="2"/>
        <v>3118.74</v>
      </c>
    </row>
    <row r="40" spans="1:9" ht="12.75">
      <c r="A40" s="16">
        <f t="shared" si="3"/>
        <v>36</v>
      </c>
      <c r="B40" s="17" t="s">
        <v>51</v>
      </c>
      <c r="C40" s="17" t="s">
        <v>47</v>
      </c>
      <c r="D40" s="18">
        <v>5576</v>
      </c>
      <c r="E40" s="13">
        <f t="shared" si="0"/>
        <v>10.00717360114777</v>
      </c>
      <c r="F40" s="18">
        <v>6134</v>
      </c>
      <c r="G40" s="17">
        <v>18</v>
      </c>
      <c r="H40" s="19">
        <f t="shared" si="1"/>
        <v>1003.68</v>
      </c>
      <c r="I40" s="20">
        <f t="shared" si="2"/>
        <v>6579.68</v>
      </c>
    </row>
    <row r="41" spans="1:9" ht="12.75">
      <c r="A41" s="16">
        <f t="shared" si="3"/>
        <v>37</v>
      </c>
      <c r="B41" s="17" t="s">
        <v>52</v>
      </c>
      <c r="C41" s="17" t="s">
        <v>47</v>
      </c>
      <c r="D41" s="18">
        <v>5019</v>
      </c>
      <c r="E41" s="13">
        <f t="shared" si="0"/>
        <v>10.001992428770677</v>
      </c>
      <c r="F41" s="18">
        <v>5521</v>
      </c>
      <c r="G41" s="17">
        <v>18</v>
      </c>
      <c r="H41" s="19">
        <f t="shared" si="1"/>
        <v>903.42</v>
      </c>
      <c r="I41" s="20">
        <f t="shared" si="2"/>
        <v>5922.42</v>
      </c>
    </row>
    <row r="42" spans="1:9" ht="12.75">
      <c r="A42" s="16">
        <f t="shared" si="3"/>
        <v>38</v>
      </c>
      <c r="B42" s="17" t="s">
        <v>53</v>
      </c>
      <c r="C42" s="17" t="s">
        <v>47</v>
      </c>
      <c r="D42" s="18">
        <v>6134</v>
      </c>
      <c r="E42" s="13">
        <f t="shared" si="0"/>
        <v>9.993478969677213</v>
      </c>
      <c r="F42" s="18">
        <v>6747</v>
      </c>
      <c r="G42" s="17">
        <v>18</v>
      </c>
      <c r="H42" s="19">
        <f t="shared" si="1"/>
        <v>1104.12</v>
      </c>
      <c r="I42" s="20">
        <f t="shared" si="2"/>
        <v>7238.12</v>
      </c>
    </row>
    <row r="43" spans="1:9" ht="12.75">
      <c r="A43" s="16">
        <f t="shared" si="3"/>
        <v>39</v>
      </c>
      <c r="B43" s="17" t="s">
        <v>54</v>
      </c>
      <c r="C43" s="17" t="s">
        <v>31</v>
      </c>
      <c r="D43" s="18">
        <v>14457</v>
      </c>
      <c r="E43" s="13">
        <f t="shared" si="0"/>
        <v>5.001037559659679</v>
      </c>
      <c r="F43" s="18">
        <v>15180</v>
      </c>
      <c r="G43" s="17">
        <v>18</v>
      </c>
      <c r="H43" s="19">
        <f t="shared" si="1"/>
        <v>2602.2599999999998</v>
      </c>
      <c r="I43" s="20">
        <f t="shared" si="2"/>
        <v>17059.26</v>
      </c>
    </row>
    <row r="44" spans="1:9" ht="12.75">
      <c r="A44" s="16">
        <f t="shared" si="3"/>
        <v>40</v>
      </c>
      <c r="B44" s="17" t="s">
        <v>55</v>
      </c>
      <c r="C44" s="17" t="s">
        <v>31</v>
      </c>
      <c r="D44" s="18">
        <v>13011</v>
      </c>
      <c r="E44" s="13">
        <f t="shared" si="0"/>
        <v>5.003458611943742</v>
      </c>
      <c r="F44" s="18">
        <v>13662</v>
      </c>
      <c r="G44" s="17">
        <v>18</v>
      </c>
      <c r="H44" s="19">
        <f t="shared" si="1"/>
        <v>2341.98</v>
      </c>
      <c r="I44" s="20">
        <f t="shared" si="2"/>
        <v>15352.98</v>
      </c>
    </row>
    <row r="45" spans="1:9" ht="12.75">
      <c r="A45" s="16">
        <f t="shared" si="3"/>
        <v>41</v>
      </c>
      <c r="B45" s="17" t="s">
        <v>56</v>
      </c>
      <c r="C45" s="17" t="s">
        <v>12</v>
      </c>
      <c r="D45" s="26">
        <v>206</v>
      </c>
      <c r="E45" s="27">
        <f t="shared" si="0"/>
        <v>0</v>
      </c>
      <c r="F45" s="26">
        <v>206</v>
      </c>
      <c r="G45" s="17">
        <v>18</v>
      </c>
      <c r="H45" s="19">
        <f t="shared" si="1"/>
        <v>37.08</v>
      </c>
      <c r="I45" s="20">
        <f t="shared" si="2"/>
        <v>243.07999999999998</v>
      </c>
    </row>
    <row r="46" spans="1:9" ht="12.75">
      <c r="A46" s="16">
        <f t="shared" si="3"/>
        <v>42</v>
      </c>
      <c r="B46" s="17" t="s">
        <v>57</v>
      </c>
      <c r="C46" s="17" t="s">
        <v>12</v>
      </c>
      <c r="D46" s="26">
        <v>206</v>
      </c>
      <c r="E46" s="27">
        <f t="shared" si="0"/>
        <v>0</v>
      </c>
      <c r="F46" s="26">
        <v>206</v>
      </c>
      <c r="G46" s="17">
        <v>18</v>
      </c>
      <c r="H46" s="19">
        <f t="shared" si="1"/>
        <v>37.08</v>
      </c>
      <c r="I46" s="20">
        <f t="shared" si="2"/>
        <v>243.07999999999998</v>
      </c>
    </row>
    <row r="47" spans="1:9" ht="12.75">
      <c r="A47" s="16">
        <f t="shared" si="3"/>
        <v>43</v>
      </c>
      <c r="B47" s="17" t="s">
        <v>58</v>
      </c>
      <c r="C47" s="17" t="s">
        <v>12</v>
      </c>
      <c r="D47" s="26">
        <v>206</v>
      </c>
      <c r="E47" s="27">
        <f t="shared" si="0"/>
        <v>0</v>
      </c>
      <c r="F47" s="26">
        <v>206</v>
      </c>
      <c r="G47" s="17">
        <v>18</v>
      </c>
      <c r="H47" s="19">
        <f t="shared" si="1"/>
        <v>37.08</v>
      </c>
      <c r="I47" s="20">
        <f t="shared" si="2"/>
        <v>243.07999999999998</v>
      </c>
    </row>
    <row r="48" spans="1:9" ht="12.75">
      <c r="A48" s="16">
        <f t="shared" si="3"/>
        <v>44</v>
      </c>
      <c r="B48" s="17" t="s">
        <v>59</v>
      </c>
      <c r="C48" s="17" t="s">
        <v>12</v>
      </c>
      <c r="D48" s="26">
        <v>206</v>
      </c>
      <c r="E48" s="27">
        <f t="shared" si="0"/>
        <v>0</v>
      </c>
      <c r="F48" s="26">
        <v>206</v>
      </c>
      <c r="G48" s="17">
        <v>18</v>
      </c>
      <c r="H48" s="19">
        <f t="shared" si="1"/>
        <v>37.08</v>
      </c>
      <c r="I48" s="20">
        <f t="shared" si="2"/>
        <v>243.07999999999998</v>
      </c>
    </row>
    <row r="49" spans="1:9" ht="12.75">
      <c r="A49" s="16">
        <f t="shared" si="3"/>
        <v>45</v>
      </c>
      <c r="B49" s="17" t="s">
        <v>60</v>
      </c>
      <c r="C49" s="17" t="s">
        <v>12</v>
      </c>
      <c r="D49" s="26">
        <v>206</v>
      </c>
      <c r="E49" s="27">
        <f t="shared" si="0"/>
        <v>0</v>
      </c>
      <c r="F49" s="26">
        <v>206</v>
      </c>
      <c r="G49" s="17">
        <v>18</v>
      </c>
      <c r="H49" s="19">
        <f t="shared" si="1"/>
        <v>37.08</v>
      </c>
      <c r="I49" s="20">
        <f t="shared" si="2"/>
        <v>243.07999999999998</v>
      </c>
    </row>
    <row r="50" spans="1:9" ht="12.75">
      <c r="A50" s="16">
        <f t="shared" si="3"/>
        <v>46</v>
      </c>
      <c r="B50" s="17" t="s">
        <v>61</v>
      </c>
      <c r="C50" s="17" t="s">
        <v>12</v>
      </c>
      <c r="D50" s="26">
        <v>206</v>
      </c>
      <c r="E50" s="27">
        <f t="shared" si="0"/>
        <v>0</v>
      </c>
      <c r="F50" s="26">
        <v>206</v>
      </c>
      <c r="G50" s="17">
        <v>18</v>
      </c>
      <c r="H50" s="19">
        <f t="shared" si="1"/>
        <v>37.08</v>
      </c>
      <c r="I50" s="20">
        <f t="shared" si="2"/>
        <v>243.07999999999998</v>
      </c>
    </row>
    <row r="51" spans="1:9" ht="12.75">
      <c r="A51" s="16">
        <f t="shared" si="3"/>
        <v>47</v>
      </c>
      <c r="B51" s="17" t="s">
        <v>62</v>
      </c>
      <c r="C51" s="17" t="s">
        <v>12</v>
      </c>
      <c r="D51" s="26">
        <v>186</v>
      </c>
      <c r="E51" s="27">
        <f t="shared" si="0"/>
        <v>0</v>
      </c>
      <c r="F51" s="26">
        <v>186</v>
      </c>
      <c r="G51" s="17">
        <v>18</v>
      </c>
      <c r="H51" s="19">
        <f t="shared" si="1"/>
        <v>33.48</v>
      </c>
      <c r="I51" s="20">
        <f t="shared" si="2"/>
        <v>219.48</v>
      </c>
    </row>
    <row r="52" spans="1:9" s="7" customFormat="1" ht="12.75">
      <c r="A52" s="8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  <c r="G52" s="9">
        <v>7</v>
      </c>
      <c r="H52" s="28">
        <v>8</v>
      </c>
      <c r="I52" s="29">
        <v>9</v>
      </c>
    </row>
    <row r="53" spans="1:9" ht="12.75">
      <c r="A53" s="16">
        <f>A51+1</f>
        <v>48</v>
      </c>
      <c r="B53" s="17" t="s">
        <v>63</v>
      </c>
      <c r="C53" s="17" t="s">
        <v>14</v>
      </c>
      <c r="D53" s="30">
        <f>41000*1.1</f>
        <v>45100.00000000001</v>
      </c>
      <c r="E53" s="30">
        <f>(F53*100/D53)-100</f>
        <v>0</v>
      </c>
      <c r="F53" s="30">
        <f>41000*1.1</f>
        <v>45100.00000000001</v>
      </c>
      <c r="G53" s="31">
        <v>18</v>
      </c>
      <c r="H53" s="19">
        <f t="shared" si="1"/>
        <v>8118.000000000001</v>
      </c>
      <c r="I53" s="20">
        <f t="shared" si="2"/>
        <v>53218.00000000001</v>
      </c>
    </row>
    <row r="54" spans="1:9" ht="12.75">
      <c r="A54" s="16">
        <f>A53+1</f>
        <v>49</v>
      </c>
      <c r="B54" s="17" t="s">
        <v>64</v>
      </c>
      <c r="C54" s="17" t="s">
        <v>14</v>
      </c>
      <c r="D54" s="30">
        <f>41000*1.1</f>
        <v>45100.00000000001</v>
      </c>
      <c r="E54" s="30">
        <f aca="true" t="shared" si="4" ref="E54:E78">(F54*100/D54)-100</f>
        <v>0</v>
      </c>
      <c r="F54" s="30">
        <f>41000*1.1</f>
        <v>45100.00000000001</v>
      </c>
      <c r="G54" s="31">
        <v>18</v>
      </c>
      <c r="H54" s="19">
        <f t="shared" si="1"/>
        <v>8118.000000000001</v>
      </c>
      <c r="I54" s="20">
        <f t="shared" si="2"/>
        <v>53218.00000000001</v>
      </c>
    </row>
    <row r="55" spans="1:9" ht="12.75">
      <c r="A55" s="16">
        <f aca="true" t="shared" si="5" ref="A55:A78">A54+1</f>
        <v>50</v>
      </c>
      <c r="B55" s="17" t="s">
        <v>65</v>
      </c>
      <c r="C55" s="17" t="s">
        <v>14</v>
      </c>
      <c r="D55" s="30">
        <f>41000*1.1*1.15</f>
        <v>51865.00000000001</v>
      </c>
      <c r="E55" s="30">
        <f t="shared" si="4"/>
        <v>0</v>
      </c>
      <c r="F55" s="30">
        <f>41000*1.1*1.15</f>
        <v>51865.00000000001</v>
      </c>
      <c r="G55" s="31">
        <v>18</v>
      </c>
      <c r="H55" s="19">
        <f t="shared" si="1"/>
        <v>9335.7</v>
      </c>
      <c r="I55" s="20">
        <f t="shared" si="2"/>
        <v>61200.70000000001</v>
      </c>
    </row>
    <row r="56" spans="1:9" ht="12.75">
      <c r="A56" s="16">
        <f t="shared" si="5"/>
        <v>51</v>
      </c>
      <c r="B56" s="17" t="s">
        <v>66</v>
      </c>
      <c r="C56" s="17" t="s">
        <v>14</v>
      </c>
      <c r="D56" s="30">
        <f>41000*1.1*1.15</f>
        <v>51865.00000000001</v>
      </c>
      <c r="E56" s="30">
        <f t="shared" si="4"/>
        <v>0</v>
      </c>
      <c r="F56" s="30">
        <f>41000*1.1*1.15</f>
        <v>51865.00000000001</v>
      </c>
      <c r="G56" s="31">
        <v>18</v>
      </c>
      <c r="H56" s="19">
        <f t="shared" si="1"/>
        <v>9335.7</v>
      </c>
      <c r="I56" s="20">
        <f t="shared" si="2"/>
        <v>61200.70000000001</v>
      </c>
    </row>
    <row r="57" spans="1:9" ht="12.75">
      <c r="A57" s="16">
        <f t="shared" si="5"/>
        <v>52</v>
      </c>
      <c r="B57" s="17" t="s">
        <v>67</v>
      </c>
      <c r="C57" s="17" t="s">
        <v>14</v>
      </c>
      <c r="D57" s="30">
        <f>38000*1.1</f>
        <v>41800</v>
      </c>
      <c r="E57" s="30">
        <f t="shared" si="4"/>
        <v>0</v>
      </c>
      <c r="F57" s="30">
        <f>38000*1.1</f>
        <v>41800</v>
      </c>
      <c r="G57" s="31">
        <v>18</v>
      </c>
      <c r="H57" s="19">
        <f t="shared" si="1"/>
        <v>7524</v>
      </c>
      <c r="I57" s="20">
        <f t="shared" si="2"/>
        <v>49324</v>
      </c>
    </row>
    <row r="58" spans="1:9" ht="12.75">
      <c r="A58" s="16">
        <f t="shared" si="5"/>
        <v>53</v>
      </c>
      <c r="B58" s="17" t="s">
        <v>68</v>
      </c>
      <c r="C58" s="17" t="s">
        <v>14</v>
      </c>
      <c r="D58" s="30">
        <f aca="true" t="shared" si="6" ref="D58:D65">38000*1.1</f>
        <v>41800</v>
      </c>
      <c r="E58" s="30">
        <f t="shared" si="4"/>
        <v>0</v>
      </c>
      <c r="F58" s="30">
        <f aca="true" t="shared" si="7" ref="F58:F65">38000*1.1</f>
        <v>41800</v>
      </c>
      <c r="G58" s="31">
        <v>18</v>
      </c>
      <c r="H58" s="19">
        <f t="shared" si="1"/>
        <v>7524</v>
      </c>
      <c r="I58" s="20">
        <f t="shared" si="2"/>
        <v>49324</v>
      </c>
    </row>
    <row r="59" spans="1:9" ht="12.75">
      <c r="A59" s="16">
        <f t="shared" si="5"/>
        <v>54</v>
      </c>
      <c r="B59" s="17" t="s">
        <v>69</v>
      </c>
      <c r="C59" s="17" t="s">
        <v>14</v>
      </c>
      <c r="D59" s="30">
        <f t="shared" si="6"/>
        <v>41800</v>
      </c>
      <c r="E59" s="30">
        <f t="shared" si="4"/>
        <v>0</v>
      </c>
      <c r="F59" s="30">
        <f t="shared" si="7"/>
        <v>41800</v>
      </c>
      <c r="G59" s="31">
        <v>18</v>
      </c>
      <c r="H59" s="19">
        <f t="shared" si="1"/>
        <v>7524</v>
      </c>
      <c r="I59" s="20">
        <f t="shared" si="2"/>
        <v>49324</v>
      </c>
    </row>
    <row r="60" spans="1:9" ht="12.75">
      <c r="A60" s="16">
        <f t="shared" si="5"/>
        <v>55</v>
      </c>
      <c r="B60" s="17" t="s">
        <v>70</v>
      </c>
      <c r="C60" s="17" t="s">
        <v>14</v>
      </c>
      <c r="D60" s="30">
        <f t="shared" si="6"/>
        <v>41800</v>
      </c>
      <c r="E60" s="30">
        <f t="shared" si="4"/>
        <v>0</v>
      </c>
      <c r="F60" s="30">
        <f t="shared" si="7"/>
        <v>41800</v>
      </c>
      <c r="G60" s="31">
        <v>18</v>
      </c>
      <c r="H60" s="19">
        <f t="shared" si="1"/>
        <v>7524</v>
      </c>
      <c r="I60" s="20">
        <f t="shared" si="2"/>
        <v>49324</v>
      </c>
    </row>
    <row r="61" spans="1:9" ht="12.75">
      <c r="A61" s="16">
        <f t="shared" si="5"/>
        <v>56</v>
      </c>
      <c r="B61" s="17" t="s">
        <v>71</v>
      </c>
      <c r="C61" s="17" t="s">
        <v>14</v>
      </c>
      <c r="D61" s="30">
        <f t="shared" si="6"/>
        <v>41800</v>
      </c>
      <c r="E61" s="30">
        <f t="shared" si="4"/>
        <v>0</v>
      </c>
      <c r="F61" s="30">
        <f t="shared" si="7"/>
        <v>41800</v>
      </c>
      <c r="G61" s="31">
        <v>18</v>
      </c>
      <c r="H61" s="19">
        <f t="shared" si="1"/>
        <v>7524</v>
      </c>
      <c r="I61" s="20">
        <f t="shared" si="2"/>
        <v>49324</v>
      </c>
    </row>
    <row r="62" spans="1:9" ht="12.75">
      <c r="A62" s="16">
        <f t="shared" si="5"/>
        <v>57</v>
      </c>
      <c r="B62" s="17" t="s">
        <v>72</v>
      </c>
      <c r="C62" s="17" t="s">
        <v>14</v>
      </c>
      <c r="D62" s="30">
        <f t="shared" si="6"/>
        <v>41800</v>
      </c>
      <c r="E62" s="30">
        <f t="shared" si="4"/>
        <v>0</v>
      </c>
      <c r="F62" s="30">
        <f t="shared" si="7"/>
        <v>41800</v>
      </c>
      <c r="G62" s="31">
        <v>18</v>
      </c>
      <c r="H62" s="19">
        <f t="shared" si="1"/>
        <v>7524</v>
      </c>
      <c r="I62" s="20">
        <f t="shared" si="2"/>
        <v>49324</v>
      </c>
    </row>
    <row r="63" spans="1:9" ht="12.75">
      <c r="A63" s="16">
        <f t="shared" si="5"/>
        <v>58</v>
      </c>
      <c r="B63" s="17" t="s">
        <v>73</v>
      </c>
      <c r="C63" s="17" t="s">
        <v>14</v>
      </c>
      <c r="D63" s="30">
        <f t="shared" si="6"/>
        <v>41800</v>
      </c>
      <c r="E63" s="30">
        <f t="shared" si="4"/>
        <v>0</v>
      </c>
      <c r="F63" s="30">
        <f t="shared" si="7"/>
        <v>41800</v>
      </c>
      <c r="G63" s="31">
        <v>18</v>
      </c>
      <c r="H63" s="19">
        <f t="shared" si="1"/>
        <v>7524</v>
      </c>
      <c r="I63" s="20">
        <f t="shared" si="2"/>
        <v>49324</v>
      </c>
    </row>
    <row r="64" spans="1:9" ht="12.75">
      <c r="A64" s="16">
        <f t="shared" si="5"/>
        <v>59</v>
      </c>
      <c r="B64" s="17" t="s">
        <v>74</v>
      </c>
      <c r="C64" s="17" t="s">
        <v>14</v>
      </c>
      <c r="D64" s="30">
        <f t="shared" si="6"/>
        <v>41800</v>
      </c>
      <c r="E64" s="30">
        <f t="shared" si="4"/>
        <v>0</v>
      </c>
      <c r="F64" s="30">
        <f t="shared" si="7"/>
        <v>41800</v>
      </c>
      <c r="G64" s="31">
        <v>18</v>
      </c>
      <c r="H64" s="19">
        <f t="shared" si="1"/>
        <v>7524</v>
      </c>
      <c r="I64" s="20">
        <f t="shared" si="2"/>
        <v>49324</v>
      </c>
    </row>
    <row r="65" spans="1:9" ht="12.75">
      <c r="A65" s="16">
        <f t="shared" si="5"/>
        <v>60</v>
      </c>
      <c r="B65" s="17" t="s">
        <v>75</v>
      </c>
      <c r="C65" s="17" t="s">
        <v>14</v>
      </c>
      <c r="D65" s="30">
        <f t="shared" si="6"/>
        <v>41800</v>
      </c>
      <c r="E65" s="30">
        <f t="shared" si="4"/>
        <v>0</v>
      </c>
      <c r="F65" s="30">
        <f t="shared" si="7"/>
        <v>41800</v>
      </c>
      <c r="G65" s="31">
        <v>18</v>
      </c>
      <c r="H65" s="19">
        <f>D65*0.18</f>
        <v>7524</v>
      </c>
      <c r="I65" s="20">
        <f>D65+H65</f>
        <v>49324</v>
      </c>
    </row>
    <row r="66" spans="1:9" ht="12.75">
      <c r="A66" s="16">
        <f t="shared" si="5"/>
        <v>61</v>
      </c>
      <c r="B66" s="17" t="s">
        <v>76</v>
      </c>
      <c r="C66" s="17" t="s">
        <v>14</v>
      </c>
      <c r="D66" s="18">
        <f>20000*1.1</f>
        <v>22000</v>
      </c>
      <c r="E66" s="18">
        <f t="shared" si="4"/>
        <v>13.63636363636364</v>
      </c>
      <c r="F66" s="18">
        <v>25000</v>
      </c>
      <c r="G66" s="31">
        <v>18</v>
      </c>
      <c r="H66" s="19">
        <f aca="true" t="shared" si="8" ref="H66:H78">D66*0.18</f>
        <v>3960</v>
      </c>
      <c r="I66" s="20">
        <f aca="true" t="shared" si="9" ref="I66:I78">D66+H66</f>
        <v>25960</v>
      </c>
    </row>
    <row r="67" spans="1:9" ht="12.75">
      <c r="A67" s="16">
        <f t="shared" si="5"/>
        <v>62</v>
      </c>
      <c r="B67" s="17" t="s">
        <v>77</v>
      </c>
      <c r="C67" s="17" t="s">
        <v>14</v>
      </c>
      <c r="D67" s="30">
        <f>54250*1.1</f>
        <v>59675.00000000001</v>
      </c>
      <c r="E67" s="30">
        <f t="shared" si="4"/>
        <v>0</v>
      </c>
      <c r="F67" s="30">
        <f>54250*1.1</f>
        <v>59675.00000000001</v>
      </c>
      <c r="G67" s="31">
        <v>18</v>
      </c>
      <c r="H67" s="19">
        <f t="shared" si="8"/>
        <v>10741.500000000002</v>
      </c>
      <c r="I67" s="20">
        <f t="shared" si="9"/>
        <v>70416.50000000001</v>
      </c>
    </row>
    <row r="68" spans="1:9" ht="12.75">
      <c r="A68" s="16">
        <f t="shared" si="5"/>
        <v>63</v>
      </c>
      <c r="B68" s="17" t="s">
        <v>78</v>
      </c>
      <c r="C68" s="17" t="s">
        <v>14</v>
      </c>
      <c r="D68" s="30">
        <f>41000*1.1</f>
        <v>45100.00000000001</v>
      </c>
      <c r="E68" s="30">
        <f t="shared" si="4"/>
        <v>0</v>
      </c>
      <c r="F68" s="30">
        <f>41000*1.1</f>
        <v>45100.00000000001</v>
      </c>
      <c r="G68" s="31">
        <v>18</v>
      </c>
      <c r="H68" s="19">
        <f t="shared" si="8"/>
        <v>8118.000000000001</v>
      </c>
      <c r="I68" s="20">
        <f t="shared" si="9"/>
        <v>53218.00000000001</v>
      </c>
    </row>
    <row r="69" spans="1:9" ht="12.75">
      <c r="A69" s="16">
        <f t="shared" si="5"/>
        <v>64</v>
      </c>
      <c r="B69" s="17" t="s">
        <v>79</v>
      </c>
      <c r="C69" s="17" t="s">
        <v>14</v>
      </c>
      <c r="D69" s="30">
        <f>41000*1.1</f>
        <v>45100.00000000001</v>
      </c>
      <c r="E69" s="30">
        <f t="shared" si="4"/>
        <v>0</v>
      </c>
      <c r="F69" s="30">
        <f>41000*1.1</f>
        <v>45100.00000000001</v>
      </c>
      <c r="G69" s="31">
        <v>18</v>
      </c>
      <c r="H69" s="19">
        <f t="shared" si="8"/>
        <v>8118.000000000001</v>
      </c>
      <c r="I69" s="20">
        <f t="shared" si="9"/>
        <v>53218.00000000001</v>
      </c>
    </row>
    <row r="70" spans="1:9" ht="12.75">
      <c r="A70" s="16">
        <f t="shared" si="5"/>
        <v>65</v>
      </c>
      <c r="B70" s="17" t="s">
        <v>80</v>
      </c>
      <c r="C70" s="17" t="s">
        <v>14</v>
      </c>
      <c r="D70" s="30">
        <f>41000*1.1</f>
        <v>45100.00000000001</v>
      </c>
      <c r="E70" s="30">
        <f t="shared" si="4"/>
        <v>0</v>
      </c>
      <c r="F70" s="30">
        <f>41000*1.1</f>
        <v>45100.00000000001</v>
      </c>
      <c r="G70" s="31">
        <v>18</v>
      </c>
      <c r="H70" s="19">
        <f t="shared" si="8"/>
        <v>8118.000000000001</v>
      </c>
      <c r="I70" s="20">
        <f t="shared" si="9"/>
        <v>53218.00000000001</v>
      </c>
    </row>
    <row r="71" spans="1:9" ht="12.75">
      <c r="A71" s="16">
        <f t="shared" si="5"/>
        <v>66</v>
      </c>
      <c r="B71" s="21" t="s">
        <v>81</v>
      </c>
      <c r="C71" s="17" t="s">
        <v>14</v>
      </c>
      <c r="D71" s="26">
        <v>41800</v>
      </c>
      <c r="E71" s="30">
        <f t="shared" si="4"/>
        <v>0</v>
      </c>
      <c r="F71" s="26">
        <v>41800</v>
      </c>
      <c r="G71" s="31">
        <v>18</v>
      </c>
      <c r="H71" s="19">
        <f t="shared" si="8"/>
        <v>7524</v>
      </c>
      <c r="I71" s="20">
        <f t="shared" si="9"/>
        <v>49324</v>
      </c>
    </row>
    <row r="72" spans="1:9" ht="12.75">
      <c r="A72" s="16">
        <f t="shared" si="5"/>
        <v>67</v>
      </c>
      <c r="B72" s="21" t="s">
        <v>82</v>
      </c>
      <c r="C72" s="17" t="s">
        <v>14</v>
      </c>
      <c r="D72" s="26">
        <v>41800</v>
      </c>
      <c r="E72" s="30">
        <f t="shared" si="4"/>
        <v>0</v>
      </c>
      <c r="F72" s="26">
        <v>41800</v>
      </c>
      <c r="G72" s="31">
        <v>18</v>
      </c>
      <c r="H72" s="19">
        <f t="shared" si="8"/>
        <v>7524</v>
      </c>
      <c r="I72" s="20">
        <f t="shared" si="9"/>
        <v>49324</v>
      </c>
    </row>
    <row r="73" spans="1:9" ht="12.75">
      <c r="A73" s="16">
        <f t="shared" si="5"/>
        <v>68</v>
      </c>
      <c r="B73" s="21" t="s">
        <v>83</v>
      </c>
      <c r="C73" s="17" t="s">
        <v>14</v>
      </c>
      <c r="D73" s="26">
        <v>41800</v>
      </c>
      <c r="E73" s="30">
        <f t="shared" si="4"/>
        <v>0</v>
      </c>
      <c r="F73" s="26">
        <v>41800</v>
      </c>
      <c r="G73" s="31">
        <v>18</v>
      </c>
      <c r="H73" s="19">
        <f t="shared" si="8"/>
        <v>7524</v>
      </c>
      <c r="I73" s="20">
        <f t="shared" si="9"/>
        <v>49324</v>
      </c>
    </row>
    <row r="74" spans="1:9" ht="12.75">
      <c r="A74" s="16">
        <f t="shared" si="5"/>
        <v>69</v>
      </c>
      <c r="B74" s="21" t="s">
        <v>84</v>
      </c>
      <c r="C74" s="17" t="s">
        <v>14</v>
      </c>
      <c r="D74" s="26">
        <v>41800</v>
      </c>
      <c r="E74" s="30">
        <f t="shared" si="4"/>
        <v>0</v>
      </c>
      <c r="F74" s="26">
        <v>41800</v>
      </c>
      <c r="G74" s="31">
        <v>18</v>
      </c>
      <c r="H74" s="19">
        <f t="shared" si="8"/>
        <v>7524</v>
      </c>
      <c r="I74" s="20">
        <f t="shared" si="9"/>
        <v>49324</v>
      </c>
    </row>
    <row r="75" spans="1:9" ht="12.75">
      <c r="A75" s="16">
        <f t="shared" si="5"/>
        <v>70</v>
      </c>
      <c r="B75" s="17" t="s">
        <v>85</v>
      </c>
      <c r="C75" s="17" t="s">
        <v>14</v>
      </c>
      <c r="D75" s="30">
        <f>38000*1.1</f>
        <v>41800</v>
      </c>
      <c r="E75" s="30">
        <f t="shared" si="4"/>
        <v>0</v>
      </c>
      <c r="F75" s="30">
        <f>38000*1.1</f>
        <v>41800</v>
      </c>
      <c r="G75" s="31">
        <v>18</v>
      </c>
      <c r="H75" s="19">
        <f t="shared" si="8"/>
        <v>7524</v>
      </c>
      <c r="I75" s="20">
        <f t="shared" si="9"/>
        <v>49324</v>
      </c>
    </row>
    <row r="76" spans="1:9" ht="12.75">
      <c r="A76" s="16">
        <f t="shared" si="5"/>
        <v>71</v>
      </c>
      <c r="B76" s="17" t="s">
        <v>86</v>
      </c>
      <c r="C76" s="17" t="s">
        <v>14</v>
      </c>
      <c r="D76" s="30">
        <f>38000*1.1</f>
        <v>41800</v>
      </c>
      <c r="E76" s="30">
        <f t="shared" si="4"/>
        <v>0</v>
      </c>
      <c r="F76" s="30">
        <f>38000*1.1</f>
        <v>41800</v>
      </c>
      <c r="G76" s="31">
        <v>18</v>
      </c>
      <c r="H76" s="19">
        <f t="shared" si="8"/>
        <v>7524</v>
      </c>
      <c r="I76" s="20">
        <f t="shared" si="9"/>
        <v>49324</v>
      </c>
    </row>
    <row r="77" spans="1:9" ht="12.75">
      <c r="A77" s="16">
        <f t="shared" si="5"/>
        <v>72</v>
      </c>
      <c r="B77" s="17" t="s">
        <v>87</v>
      </c>
      <c r="C77" s="17" t="s">
        <v>14</v>
      </c>
      <c r="D77" s="30">
        <f>38000*1.1</f>
        <v>41800</v>
      </c>
      <c r="E77" s="30">
        <f t="shared" si="4"/>
        <v>0</v>
      </c>
      <c r="F77" s="30">
        <f>38000*1.1</f>
        <v>41800</v>
      </c>
      <c r="G77" s="31">
        <v>18</v>
      </c>
      <c r="H77" s="19">
        <f t="shared" si="8"/>
        <v>7524</v>
      </c>
      <c r="I77" s="20">
        <f t="shared" si="9"/>
        <v>49324</v>
      </c>
    </row>
    <row r="78" spans="1:9" ht="12.75">
      <c r="A78" s="32">
        <f t="shared" si="5"/>
        <v>73</v>
      </c>
      <c r="B78" s="33" t="s">
        <v>88</v>
      </c>
      <c r="C78" s="33" t="s">
        <v>14</v>
      </c>
      <c r="D78" s="34">
        <v>51865</v>
      </c>
      <c r="E78" s="35">
        <f t="shared" si="4"/>
        <v>0</v>
      </c>
      <c r="F78" s="34">
        <v>51865</v>
      </c>
      <c r="G78" s="36">
        <v>18</v>
      </c>
      <c r="H78" s="37">
        <f t="shared" si="8"/>
        <v>9335.699999999999</v>
      </c>
      <c r="I78" s="38">
        <f t="shared" si="9"/>
        <v>61200.7</v>
      </c>
    </row>
    <row r="79" ht="11.25" customHeight="1"/>
    <row r="80" spans="1:9" ht="12.75">
      <c r="A80" s="39"/>
      <c r="B80" s="39"/>
      <c r="C80" s="39"/>
      <c r="D80" s="39"/>
      <c r="E80" s="39"/>
      <c r="F80" s="39"/>
      <c r="G80" s="39"/>
      <c r="H80" s="39"/>
      <c r="I80" s="39"/>
    </row>
    <row r="81" spans="2:6" ht="12.75">
      <c r="B81" s="39" t="s">
        <v>89</v>
      </c>
      <c r="C81" s="40" t="s">
        <v>90</v>
      </c>
      <c r="D81" s="40"/>
      <c r="E81" s="40"/>
      <c r="F81" s="40"/>
    </row>
  </sheetData>
  <mergeCells count="2">
    <mergeCell ref="A1:I1"/>
    <mergeCell ref="A2:I2"/>
  </mergeCells>
  <printOptions/>
  <pageMargins left="0.24027777777777778" right="0.24027777777777778" top="0.1701388888888889" bottom="0.1798611111111111" header="0.5118055555555556" footer="0.5118055555555556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49">
      <selection activeCell="D41" sqref="D41"/>
    </sheetView>
  </sheetViews>
  <sheetFormatPr defaultColWidth="9.140625" defaultRowHeight="13.5"/>
  <cols>
    <col min="1" max="1" width="3.7109375" style="1" customWidth="1"/>
    <col min="2" max="2" width="79.7109375" style="1" customWidth="1"/>
    <col min="3" max="3" width="4.8515625" style="1" customWidth="1"/>
    <col min="4" max="4" width="15.7109375" style="1" customWidth="1"/>
    <col min="5" max="5" width="6.28125" style="1" customWidth="1"/>
    <col min="6" max="6" width="7.8515625" style="1" customWidth="1"/>
    <col min="7" max="7" width="8.7109375" style="1" customWidth="1"/>
    <col min="8" max="16384" width="9.140625" style="1" customWidth="1"/>
  </cols>
  <sheetData>
    <row r="1" spans="1:7" ht="72" customHeight="1">
      <c r="A1" s="2"/>
      <c r="B1" s="2"/>
      <c r="C1" s="2"/>
      <c r="D1" s="2"/>
      <c r="E1" s="2"/>
      <c r="F1" s="2"/>
      <c r="G1" s="2"/>
    </row>
    <row r="2" spans="1:7" ht="48" customHeight="1">
      <c r="A2" s="3" t="s">
        <v>91</v>
      </c>
      <c r="B2" s="3"/>
      <c r="C2" s="3"/>
      <c r="D2" s="3"/>
      <c r="E2" s="3"/>
      <c r="F2" s="3"/>
      <c r="G2" s="3"/>
    </row>
    <row r="3" spans="1:7" s="7" customFormat="1" ht="45.75">
      <c r="A3" s="41" t="s">
        <v>2</v>
      </c>
      <c r="B3" s="42" t="s">
        <v>3</v>
      </c>
      <c r="C3" s="42" t="s">
        <v>4</v>
      </c>
      <c r="D3" s="42" t="s">
        <v>5</v>
      </c>
      <c r="E3" s="42" t="s">
        <v>8</v>
      </c>
      <c r="F3" s="42" t="s">
        <v>9</v>
      </c>
      <c r="G3" s="43" t="s">
        <v>10</v>
      </c>
    </row>
    <row r="4" spans="1:7" s="7" customFormat="1" ht="12.75">
      <c r="A4" s="44">
        <v>1</v>
      </c>
      <c r="B4" s="45">
        <v>2</v>
      </c>
      <c r="C4" s="46">
        <v>3</v>
      </c>
      <c r="D4" s="46">
        <v>4</v>
      </c>
      <c r="E4" s="46">
        <v>5</v>
      </c>
      <c r="F4" s="46">
        <v>6</v>
      </c>
      <c r="G4" s="47">
        <v>7</v>
      </c>
    </row>
    <row r="5" spans="1:7" ht="12.75">
      <c r="A5" s="48">
        <v>1</v>
      </c>
      <c r="B5" s="49" t="s">
        <v>11</v>
      </c>
      <c r="C5" s="50" t="s">
        <v>12</v>
      </c>
      <c r="D5" s="51">
        <v>1794</v>
      </c>
      <c r="E5" s="50">
        <v>18</v>
      </c>
      <c r="F5" s="52">
        <f>D5*0.18</f>
        <v>322.92</v>
      </c>
      <c r="G5" s="53">
        <f>D5+F5</f>
        <v>2116.92</v>
      </c>
    </row>
    <row r="6" spans="1:7" ht="12.75">
      <c r="A6" s="54">
        <f>A5+1</f>
        <v>2</v>
      </c>
      <c r="B6" s="55" t="s">
        <v>13</v>
      </c>
      <c r="C6" s="56" t="s">
        <v>14</v>
      </c>
      <c r="D6" s="57">
        <v>17940</v>
      </c>
      <c r="E6" s="56">
        <v>18</v>
      </c>
      <c r="F6" s="58">
        <f aca="true" t="shared" si="0" ref="F6:F67">D6*0.18</f>
        <v>3229.2</v>
      </c>
      <c r="G6" s="59">
        <f aca="true" t="shared" si="1" ref="G6:G67">D6+F6</f>
        <v>21169.2</v>
      </c>
    </row>
    <row r="7" spans="1:7" ht="12.75">
      <c r="A7" s="54">
        <f aca="true" t="shared" si="2" ref="A7:A54">A6+1</f>
        <v>3</v>
      </c>
      <c r="B7" s="55" t="s">
        <v>15</v>
      </c>
      <c r="C7" s="56" t="s">
        <v>12</v>
      </c>
      <c r="D7" s="57">
        <v>1794</v>
      </c>
      <c r="E7" s="56">
        <v>18</v>
      </c>
      <c r="F7" s="58">
        <f t="shared" si="0"/>
        <v>322.92</v>
      </c>
      <c r="G7" s="59">
        <f t="shared" si="1"/>
        <v>2116.92</v>
      </c>
    </row>
    <row r="8" spans="1:7" s="24" customFormat="1" ht="12.75">
      <c r="A8" s="54">
        <f t="shared" si="2"/>
        <v>4</v>
      </c>
      <c r="B8" s="60" t="s">
        <v>16</v>
      </c>
      <c r="C8" s="61" t="s">
        <v>14</v>
      </c>
      <c r="D8" s="57">
        <v>17940</v>
      </c>
      <c r="E8" s="61">
        <v>18</v>
      </c>
      <c r="F8" s="62">
        <f t="shared" si="0"/>
        <v>3229.2</v>
      </c>
      <c r="G8" s="63">
        <f t="shared" si="1"/>
        <v>21169.2</v>
      </c>
    </row>
    <row r="9" spans="1:7" s="24" customFormat="1" ht="12.75">
      <c r="A9" s="54">
        <f t="shared" si="2"/>
        <v>5</v>
      </c>
      <c r="B9" s="60" t="s">
        <v>17</v>
      </c>
      <c r="C9" s="61" t="s">
        <v>12</v>
      </c>
      <c r="D9" s="57">
        <v>183</v>
      </c>
      <c r="E9" s="61">
        <v>18</v>
      </c>
      <c r="F9" s="62">
        <f t="shared" si="0"/>
        <v>32.94</v>
      </c>
      <c r="G9" s="63">
        <f t="shared" si="1"/>
        <v>215.94</v>
      </c>
    </row>
    <row r="10" spans="1:7" ht="12.75">
      <c r="A10" s="54">
        <f t="shared" si="2"/>
        <v>6</v>
      </c>
      <c r="B10" s="55" t="s">
        <v>18</v>
      </c>
      <c r="C10" s="56" t="s">
        <v>12</v>
      </c>
      <c r="D10" s="57">
        <v>1794</v>
      </c>
      <c r="E10" s="56">
        <v>18</v>
      </c>
      <c r="F10" s="58">
        <f t="shared" si="0"/>
        <v>322.92</v>
      </c>
      <c r="G10" s="59">
        <f t="shared" si="1"/>
        <v>2116.92</v>
      </c>
    </row>
    <row r="11" spans="1:7" ht="12.75">
      <c r="A11" s="54">
        <f t="shared" si="2"/>
        <v>7</v>
      </c>
      <c r="B11" s="55" t="s">
        <v>19</v>
      </c>
      <c r="C11" s="56" t="s">
        <v>12</v>
      </c>
      <c r="D11" s="57">
        <v>3226</v>
      </c>
      <c r="E11" s="56">
        <v>18</v>
      </c>
      <c r="F11" s="58">
        <f t="shared" si="0"/>
        <v>580.68</v>
      </c>
      <c r="G11" s="59">
        <f t="shared" si="1"/>
        <v>3806.68</v>
      </c>
    </row>
    <row r="12" spans="1:7" ht="12.75">
      <c r="A12" s="54">
        <f t="shared" si="2"/>
        <v>8</v>
      </c>
      <c r="B12" s="55" t="s">
        <v>20</v>
      </c>
      <c r="C12" s="56" t="s">
        <v>14</v>
      </c>
      <c r="D12" s="57">
        <v>17940</v>
      </c>
      <c r="E12" s="56">
        <v>18</v>
      </c>
      <c r="F12" s="58">
        <f t="shared" si="0"/>
        <v>3229.2</v>
      </c>
      <c r="G12" s="59">
        <f t="shared" si="1"/>
        <v>21169.2</v>
      </c>
    </row>
    <row r="13" spans="1:7" ht="12.75">
      <c r="A13" s="54">
        <f t="shared" si="2"/>
        <v>9</v>
      </c>
      <c r="B13" s="55" t="s">
        <v>21</v>
      </c>
      <c r="C13" s="56" t="s">
        <v>12</v>
      </c>
      <c r="D13" s="57">
        <v>1521</v>
      </c>
      <c r="E13" s="56">
        <v>18</v>
      </c>
      <c r="F13" s="58">
        <f t="shared" si="0"/>
        <v>273.78</v>
      </c>
      <c r="G13" s="59">
        <f t="shared" si="1"/>
        <v>1794.78</v>
      </c>
    </row>
    <row r="14" spans="1:7" ht="12.75">
      <c r="A14" s="54">
        <f t="shared" si="2"/>
        <v>10</v>
      </c>
      <c r="B14" s="55" t="s">
        <v>22</v>
      </c>
      <c r="C14" s="56" t="s">
        <v>12</v>
      </c>
      <c r="D14" s="57">
        <v>2737</v>
      </c>
      <c r="E14" s="56">
        <v>18</v>
      </c>
      <c r="F14" s="58">
        <f t="shared" si="0"/>
        <v>492.65999999999997</v>
      </c>
      <c r="G14" s="59">
        <f t="shared" si="1"/>
        <v>3229.66</v>
      </c>
    </row>
    <row r="15" spans="1:7" ht="12.75">
      <c r="A15" s="54">
        <f t="shared" si="2"/>
        <v>11</v>
      </c>
      <c r="B15" s="55" t="s">
        <v>23</v>
      </c>
      <c r="C15" s="56" t="s">
        <v>14</v>
      </c>
      <c r="D15" s="57">
        <v>15210</v>
      </c>
      <c r="E15" s="56">
        <v>18</v>
      </c>
      <c r="F15" s="58">
        <f t="shared" si="0"/>
        <v>2737.7999999999997</v>
      </c>
      <c r="G15" s="59">
        <f t="shared" si="1"/>
        <v>17947.8</v>
      </c>
    </row>
    <row r="16" spans="1:7" ht="12.75">
      <c r="A16" s="54">
        <f t="shared" si="2"/>
        <v>12</v>
      </c>
      <c r="B16" s="55" t="s">
        <v>24</v>
      </c>
      <c r="C16" s="56" t="s">
        <v>12</v>
      </c>
      <c r="D16" s="57">
        <v>2453</v>
      </c>
      <c r="E16" s="56">
        <v>18</v>
      </c>
      <c r="F16" s="58">
        <f t="shared" si="0"/>
        <v>441.53999999999996</v>
      </c>
      <c r="G16" s="59">
        <f t="shared" si="1"/>
        <v>2894.54</v>
      </c>
    </row>
    <row r="17" spans="1:7" s="24" customFormat="1" ht="12.75">
      <c r="A17" s="54">
        <f t="shared" si="2"/>
        <v>13</v>
      </c>
      <c r="B17" s="60" t="s">
        <v>25</v>
      </c>
      <c r="C17" s="61" t="s">
        <v>14</v>
      </c>
      <c r="D17" s="57">
        <v>24530</v>
      </c>
      <c r="E17" s="61">
        <v>18</v>
      </c>
      <c r="F17" s="62">
        <f t="shared" si="0"/>
        <v>4415.4</v>
      </c>
      <c r="G17" s="63">
        <f t="shared" si="1"/>
        <v>28945.4</v>
      </c>
    </row>
    <row r="18" spans="1:7" ht="12.75">
      <c r="A18" s="54">
        <f t="shared" si="2"/>
        <v>14</v>
      </c>
      <c r="B18" s="55" t="s">
        <v>26</v>
      </c>
      <c r="C18" s="56" t="s">
        <v>12</v>
      </c>
      <c r="D18" s="57">
        <v>2453</v>
      </c>
      <c r="E18" s="56">
        <v>18</v>
      </c>
      <c r="F18" s="58">
        <f t="shared" si="0"/>
        <v>441.53999999999996</v>
      </c>
      <c r="G18" s="59">
        <f t="shared" si="1"/>
        <v>2894.54</v>
      </c>
    </row>
    <row r="19" spans="1:7" s="24" customFormat="1" ht="12.75">
      <c r="A19" s="54">
        <f t="shared" si="2"/>
        <v>15</v>
      </c>
      <c r="B19" s="60" t="s">
        <v>27</v>
      </c>
      <c r="C19" s="61" t="s">
        <v>14</v>
      </c>
      <c r="D19" s="57">
        <v>24530</v>
      </c>
      <c r="E19" s="61">
        <v>18</v>
      </c>
      <c r="F19" s="62">
        <f t="shared" si="0"/>
        <v>4415.4</v>
      </c>
      <c r="G19" s="63">
        <f t="shared" si="1"/>
        <v>28945.4</v>
      </c>
    </row>
    <row r="20" spans="1:7" ht="12.75">
      <c r="A20" s="54">
        <f t="shared" si="2"/>
        <v>16</v>
      </c>
      <c r="B20" s="55" t="s">
        <v>28</v>
      </c>
      <c r="C20" s="56" t="s">
        <v>12</v>
      </c>
      <c r="D20" s="57">
        <v>2453</v>
      </c>
      <c r="E20" s="56">
        <v>18</v>
      </c>
      <c r="F20" s="58">
        <f t="shared" si="0"/>
        <v>441.53999999999996</v>
      </c>
      <c r="G20" s="59">
        <f t="shared" si="1"/>
        <v>2894.54</v>
      </c>
    </row>
    <row r="21" spans="1:7" s="24" customFormat="1" ht="12.75">
      <c r="A21" s="54">
        <f t="shared" si="2"/>
        <v>17</v>
      </c>
      <c r="B21" s="60" t="s">
        <v>29</v>
      </c>
      <c r="C21" s="61" t="s">
        <v>14</v>
      </c>
      <c r="D21" s="57">
        <v>24530</v>
      </c>
      <c r="E21" s="61">
        <v>18</v>
      </c>
      <c r="F21" s="62">
        <f t="shared" si="0"/>
        <v>4415.4</v>
      </c>
      <c r="G21" s="63">
        <f t="shared" si="1"/>
        <v>28945.4</v>
      </c>
    </row>
    <row r="22" spans="1:7" s="24" customFormat="1" ht="13.5" customHeight="1">
      <c r="A22" s="54">
        <f t="shared" si="2"/>
        <v>18</v>
      </c>
      <c r="B22" s="60" t="s">
        <v>30</v>
      </c>
      <c r="C22" s="61" t="s">
        <v>31</v>
      </c>
      <c r="D22" s="57">
        <v>15042</v>
      </c>
      <c r="E22" s="61">
        <v>18</v>
      </c>
      <c r="F22" s="62">
        <f t="shared" si="0"/>
        <v>2707.56</v>
      </c>
      <c r="G22" s="63">
        <f t="shared" si="1"/>
        <v>17749.56</v>
      </c>
    </row>
    <row r="23" spans="1:7" s="24" customFormat="1" ht="13.5" customHeight="1">
      <c r="A23" s="54">
        <f t="shared" si="2"/>
        <v>19</v>
      </c>
      <c r="B23" s="60" t="s">
        <v>32</v>
      </c>
      <c r="C23" s="61" t="s">
        <v>31</v>
      </c>
      <c r="D23" s="57">
        <v>15042</v>
      </c>
      <c r="E23" s="61">
        <v>18</v>
      </c>
      <c r="F23" s="62">
        <f t="shared" si="0"/>
        <v>2707.56</v>
      </c>
      <c r="G23" s="63">
        <f t="shared" si="1"/>
        <v>17749.56</v>
      </c>
    </row>
    <row r="24" spans="1:7" s="24" customFormat="1" ht="13.5" customHeight="1">
      <c r="A24" s="54">
        <f t="shared" si="2"/>
        <v>20</v>
      </c>
      <c r="B24" s="60" t="s">
        <v>33</v>
      </c>
      <c r="C24" s="61" t="s">
        <v>31</v>
      </c>
      <c r="D24" s="57">
        <v>15042</v>
      </c>
      <c r="E24" s="61">
        <v>18</v>
      </c>
      <c r="F24" s="62">
        <f t="shared" si="0"/>
        <v>2707.56</v>
      </c>
      <c r="G24" s="63">
        <f t="shared" si="1"/>
        <v>17749.56</v>
      </c>
    </row>
    <row r="25" spans="1:7" ht="12.75">
      <c r="A25" s="54">
        <f t="shared" si="2"/>
        <v>21</v>
      </c>
      <c r="B25" s="55" t="s">
        <v>34</v>
      </c>
      <c r="C25" s="56" t="s">
        <v>35</v>
      </c>
      <c r="D25" s="57">
        <v>6071</v>
      </c>
      <c r="E25" s="56">
        <v>18</v>
      </c>
      <c r="F25" s="58">
        <f t="shared" si="0"/>
        <v>1092.78</v>
      </c>
      <c r="G25" s="59">
        <f t="shared" si="1"/>
        <v>7163.78</v>
      </c>
    </row>
    <row r="26" spans="1:7" ht="12.75">
      <c r="A26" s="54">
        <f t="shared" si="2"/>
        <v>22</v>
      </c>
      <c r="B26" s="55" t="s">
        <v>36</v>
      </c>
      <c r="C26" s="56" t="s">
        <v>35</v>
      </c>
      <c r="D26" s="57">
        <v>6599</v>
      </c>
      <c r="E26" s="56">
        <v>18</v>
      </c>
      <c r="F26" s="58">
        <f t="shared" si="0"/>
        <v>1187.82</v>
      </c>
      <c r="G26" s="59">
        <f t="shared" si="1"/>
        <v>7786.82</v>
      </c>
    </row>
    <row r="27" spans="1:7" ht="12.75">
      <c r="A27" s="54">
        <f t="shared" si="2"/>
        <v>23</v>
      </c>
      <c r="B27" s="55" t="s">
        <v>37</v>
      </c>
      <c r="C27" s="56" t="s">
        <v>35</v>
      </c>
      <c r="D27" s="57">
        <v>6599</v>
      </c>
      <c r="E27" s="56">
        <v>18</v>
      </c>
      <c r="F27" s="58">
        <f t="shared" si="0"/>
        <v>1187.82</v>
      </c>
      <c r="G27" s="59">
        <f t="shared" si="1"/>
        <v>7786.82</v>
      </c>
    </row>
    <row r="28" spans="1:7" ht="12.75">
      <c r="A28" s="54">
        <f t="shared" si="2"/>
        <v>24</v>
      </c>
      <c r="B28" s="55" t="s">
        <v>38</v>
      </c>
      <c r="C28" s="56" t="s">
        <v>35</v>
      </c>
      <c r="D28" s="57">
        <v>6787</v>
      </c>
      <c r="E28" s="56">
        <v>18</v>
      </c>
      <c r="F28" s="58">
        <f t="shared" si="0"/>
        <v>1221.6599999999999</v>
      </c>
      <c r="G28" s="59">
        <f t="shared" si="1"/>
        <v>8008.66</v>
      </c>
    </row>
    <row r="29" spans="1:7" ht="12.75">
      <c r="A29" s="54">
        <f t="shared" si="2"/>
        <v>25</v>
      </c>
      <c r="B29" s="55" t="s">
        <v>39</v>
      </c>
      <c r="C29" s="56" t="s">
        <v>35</v>
      </c>
      <c r="D29" s="57">
        <v>8484</v>
      </c>
      <c r="E29" s="56">
        <v>18</v>
      </c>
      <c r="F29" s="58">
        <f t="shared" si="0"/>
        <v>1527.12</v>
      </c>
      <c r="G29" s="59">
        <f t="shared" si="1"/>
        <v>10011.119999999999</v>
      </c>
    </row>
    <row r="30" spans="1:7" ht="12.75">
      <c r="A30" s="54">
        <f t="shared" si="2"/>
        <v>26</v>
      </c>
      <c r="B30" s="55" t="s">
        <v>40</v>
      </c>
      <c r="C30" s="56" t="s">
        <v>31</v>
      </c>
      <c r="D30" s="57">
        <v>4642</v>
      </c>
      <c r="E30" s="56">
        <v>18</v>
      </c>
      <c r="F30" s="58">
        <f t="shared" si="0"/>
        <v>835.56</v>
      </c>
      <c r="G30" s="59">
        <f t="shared" si="1"/>
        <v>5477.5599999999995</v>
      </c>
    </row>
    <row r="31" spans="1:7" ht="12.75">
      <c r="A31" s="54">
        <f t="shared" si="2"/>
        <v>27</v>
      </c>
      <c r="B31" s="55" t="s">
        <v>41</v>
      </c>
      <c r="C31" s="56" t="s">
        <v>42</v>
      </c>
      <c r="D31" s="57">
        <v>186</v>
      </c>
      <c r="E31" s="56">
        <v>18</v>
      </c>
      <c r="F31" s="58">
        <f t="shared" si="0"/>
        <v>33.48</v>
      </c>
      <c r="G31" s="59">
        <f t="shared" si="1"/>
        <v>219.48</v>
      </c>
    </row>
    <row r="32" spans="1:7" ht="12.75">
      <c r="A32" s="54">
        <f t="shared" si="2"/>
        <v>28</v>
      </c>
      <c r="B32" s="55" t="s">
        <v>43</v>
      </c>
      <c r="C32" s="56" t="s">
        <v>35</v>
      </c>
      <c r="D32" s="57">
        <v>2765</v>
      </c>
      <c r="E32" s="56">
        <v>18</v>
      </c>
      <c r="F32" s="58">
        <f t="shared" si="0"/>
        <v>497.7</v>
      </c>
      <c r="G32" s="59">
        <f t="shared" si="1"/>
        <v>3262.7</v>
      </c>
    </row>
    <row r="33" spans="1:7" ht="12.75">
      <c r="A33" s="54">
        <f t="shared" si="2"/>
        <v>29</v>
      </c>
      <c r="B33" s="55" t="s">
        <v>44</v>
      </c>
      <c r="C33" s="56" t="s">
        <v>35</v>
      </c>
      <c r="D33" s="57">
        <v>3267</v>
      </c>
      <c r="E33" s="56">
        <v>18</v>
      </c>
      <c r="F33" s="58">
        <f t="shared" si="0"/>
        <v>588.06</v>
      </c>
      <c r="G33" s="59">
        <f t="shared" si="1"/>
        <v>3855.06</v>
      </c>
    </row>
    <row r="34" spans="1:7" ht="12.75">
      <c r="A34" s="54">
        <f t="shared" si="2"/>
        <v>30</v>
      </c>
      <c r="B34" s="55" t="s">
        <v>45</v>
      </c>
      <c r="C34" s="56" t="s">
        <v>42</v>
      </c>
      <c r="D34" s="57">
        <v>146</v>
      </c>
      <c r="E34" s="56">
        <v>18</v>
      </c>
      <c r="F34" s="58">
        <f t="shared" si="0"/>
        <v>26.279999999999998</v>
      </c>
      <c r="G34" s="59">
        <f t="shared" si="1"/>
        <v>172.28</v>
      </c>
    </row>
    <row r="35" spans="1:7" ht="12.75">
      <c r="A35" s="54">
        <f t="shared" si="2"/>
        <v>31</v>
      </c>
      <c r="B35" s="55" t="s">
        <v>46</v>
      </c>
      <c r="C35" s="56" t="s">
        <v>47</v>
      </c>
      <c r="D35" s="57">
        <v>3562</v>
      </c>
      <c r="E35" s="56">
        <v>18</v>
      </c>
      <c r="F35" s="58">
        <f t="shared" si="0"/>
        <v>641.16</v>
      </c>
      <c r="G35" s="59">
        <f t="shared" si="1"/>
        <v>4203.16</v>
      </c>
    </row>
    <row r="36" spans="1:7" ht="12.75">
      <c r="A36" s="54">
        <f t="shared" si="2"/>
        <v>32</v>
      </c>
      <c r="B36" s="55" t="s">
        <v>48</v>
      </c>
      <c r="C36" s="56" t="s">
        <v>47</v>
      </c>
      <c r="D36" s="57">
        <v>3068</v>
      </c>
      <c r="E36" s="56">
        <v>18</v>
      </c>
      <c r="F36" s="58">
        <f t="shared" si="0"/>
        <v>552.24</v>
      </c>
      <c r="G36" s="59">
        <f t="shared" si="1"/>
        <v>3620.24</v>
      </c>
    </row>
    <row r="37" spans="1:7" ht="12.75">
      <c r="A37" s="54">
        <f t="shared" si="2"/>
        <v>33</v>
      </c>
      <c r="B37" s="55" t="s">
        <v>49</v>
      </c>
      <c r="C37" s="56" t="s">
        <v>47</v>
      </c>
      <c r="D37" s="57">
        <v>3919</v>
      </c>
      <c r="E37" s="56">
        <v>18</v>
      </c>
      <c r="F37" s="58">
        <f t="shared" si="0"/>
        <v>705.42</v>
      </c>
      <c r="G37" s="59">
        <f t="shared" si="1"/>
        <v>4624.42</v>
      </c>
    </row>
    <row r="38" spans="1:7" ht="12.75">
      <c r="A38" s="54">
        <f t="shared" si="2"/>
        <v>34</v>
      </c>
      <c r="B38" s="55" t="s">
        <v>46</v>
      </c>
      <c r="C38" s="56" t="s">
        <v>50</v>
      </c>
      <c r="D38" s="57">
        <v>3397</v>
      </c>
      <c r="E38" s="56">
        <v>18</v>
      </c>
      <c r="F38" s="58">
        <f t="shared" si="0"/>
        <v>611.4599999999999</v>
      </c>
      <c r="G38" s="59">
        <f t="shared" si="1"/>
        <v>4008.46</v>
      </c>
    </row>
    <row r="39" spans="1:7" ht="12.75">
      <c r="A39" s="54">
        <f t="shared" si="2"/>
        <v>35</v>
      </c>
      <c r="B39" s="55" t="s">
        <v>48</v>
      </c>
      <c r="C39" s="56" t="s">
        <v>50</v>
      </c>
      <c r="D39" s="57">
        <v>2907</v>
      </c>
      <c r="E39" s="56">
        <v>18</v>
      </c>
      <c r="F39" s="58">
        <f t="shared" si="0"/>
        <v>523.26</v>
      </c>
      <c r="G39" s="59">
        <f t="shared" si="1"/>
        <v>3430.26</v>
      </c>
    </row>
    <row r="40" spans="1:7" ht="12.75">
      <c r="A40" s="54">
        <f t="shared" si="2"/>
        <v>36</v>
      </c>
      <c r="B40" s="55" t="s">
        <v>51</v>
      </c>
      <c r="C40" s="56" t="s">
        <v>47</v>
      </c>
      <c r="D40" s="57">
        <v>6134</v>
      </c>
      <c r="E40" s="56">
        <v>18</v>
      </c>
      <c r="F40" s="58">
        <f t="shared" si="0"/>
        <v>1104.12</v>
      </c>
      <c r="G40" s="59">
        <f t="shared" si="1"/>
        <v>7238.12</v>
      </c>
    </row>
    <row r="41" spans="1:7" ht="12.75">
      <c r="A41" s="54">
        <f t="shared" si="2"/>
        <v>37</v>
      </c>
      <c r="B41" s="55" t="s">
        <v>52</v>
      </c>
      <c r="C41" s="56" t="s">
        <v>47</v>
      </c>
      <c r="D41" s="57">
        <v>5521</v>
      </c>
      <c r="E41" s="56">
        <v>18</v>
      </c>
      <c r="F41" s="58">
        <f t="shared" si="0"/>
        <v>993.78</v>
      </c>
      <c r="G41" s="59">
        <f t="shared" si="1"/>
        <v>6514.78</v>
      </c>
    </row>
    <row r="42" spans="1:7" ht="12.75">
      <c r="A42" s="54">
        <f t="shared" si="2"/>
        <v>38</v>
      </c>
      <c r="B42" s="55" t="s">
        <v>53</v>
      </c>
      <c r="C42" s="56" t="s">
        <v>47</v>
      </c>
      <c r="D42" s="57">
        <v>6747</v>
      </c>
      <c r="E42" s="56">
        <v>18</v>
      </c>
      <c r="F42" s="58">
        <f t="shared" si="0"/>
        <v>1214.46</v>
      </c>
      <c r="G42" s="59">
        <f t="shared" si="1"/>
        <v>7961.46</v>
      </c>
    </row>
    <row r="43" spans="1:7" ht="12.75">
      <c r="A43" s="54">
        <f t="shared" si="2"/>
        <v>39</v>
      </c>
      <c r="B43" s="55" t="s">
        <v>54</v>
      </c>
      <c r="C43" s="56" t="s">
        <v>31</v>
      </c>
      <c r="D43" s="57">
        <v>15180</v>
      </c>
      <c r="E43" s="56">
        <v>18</v>
      </c>
      <c r="F43" s="58">
        <f t="shared" si="0"/>
        <v>2732.4</v>
      </c>
      <c r="G43" s="59">
        <f t="shared" si="1"/>
        <v>17912.4</v>
      </c>
    </row>
    <row r="44" spans="1:7" ht="12.75">
      <c r="A44" s="54">
        <f t="shared" si="2"/>
        <v>40</v>
      </c>
      <c r="B44" s="55" t="s">
        <v>55</v>
      </c>
      <c r="C44" s="56" t="s">
        <v>31</v>
      </c>
      <c r="D44" s="57">
        <v>13662</v>
      </c>
      <c r="E44" s="56">
        <v>18</v>
      </c>
      <c r="F44" s="58">
        <f t="shared" si="0"/>
        <v>2459.16</v>
      </c>
      <c r="G44" s="59">
        <f t="shared" si="1"/>
        <v>16121.16</v>
      </c>
    </row>
    <row r="45" spans="1:7" ht="12.75">
      <c r="A45" s="54">
        <f t="shared" si="2"/>
        <v>41</v>
      </c>
      <c r="B45" s="55" t="s">
        <v>92</v>
      </c>
      <c r="C45" s="56" t="s">
        <v>31</v>
      </c>
      <c r="D45" s="64">
        <f>3562*2</f>
        <v>7124</v>
      </c>
      <c r="E45" s="56">
        <v>18</v>
      </c>
      <c r="F45" s="58">
        <f t="shared" si="0"/>
        <v>1282.32</v>
      </c>
      <c r="G45" s="59">
        <f t="shared" si="1"/>
        <v>8406.32</v>
      </c>
    </row>
    <row r="46" spans="1:7" ht="12.75">
      <c r="A46" s="54">
        <f t="shared" si="2"/>
        <v>42</v>
      </c>
      <c r="B46" s="55" t="s">
        <v>93</v>
      </c>
      <c r="C46" s="56" t="s">
        <v>31</v>
      </c>
      <c r="D46" s="64">
        <f>6134</f>
        <v>6134</v>
      </c>
      <c r="E46" s="56">
        <v>18</v>
      </c>
      <c r="F46" s="58">
        <f t="shared" si="0"/>
        <v>1104.12</v>
      </c>
      <c r="G46" s="59">
        <f t="shared" si="1"/>
        <v>7238.12</v>
      </c>
    </row>
    <row r="47" spans="1:7" ht="12.75">
      <c r="A47" s="54">
        <f t="shared" si="2"/>
        <v>43</v>
      </c>
      <c r="B47" s="55" t="s">
        <v>94</v>
      </c>
      <c r="C47" s="56" t="s">
        <v>31</v>
      </c>
      <c r="D47" s="64">
        <f>3397*2</f>
        <v>6794</v>
      </c>
      <c r="E47" s="56">
        <v>18</v>
      </c>
      <c r="F47" s="58">
        <f t="shared" si="0"/>
        <v>1222.9199999999998</v>
      </c>
      <c r="G47" s="59">
        <f t="shared" si="1"/>
        <v>8016.92</v>
      </c>
    </row>
    <row r="48" spans="1:7" ht="12.75">
      <c r="A48" s="54">
        <f t="shared" si="2"/>
        <v>44</v>
      </c>
      <c r="B48" s="55" t="s">
        <v>56</v>
      </c>
      <c r="C48" s="56" t="s">
        <v>12</v>
      </c>
      <c r="D48" s="57">
        <v>206</v>
      </c>
      <c r="E48" s="56">
        <v>18</v>
      </c>
      <c r="F48" s="58">
        <f t="shared" si="0"/>
        <v>37.08</v>
      </c>
      <c r="G48" s="59">
        <f t="shared" si="1"/>
        <v>243.07999999999998</v>
      </c>
    </row>
    <row r="49" spans="1:7" ht="12.75">
      <c r="A49" s="54">
        <f t="shared" si="2"/>
        <v>45</v>
      </c>
      <c r="B49" s="55" t="s">
        <v>57</v>
      </c>
      <c r="C49" s="56" t="s">
        <v>12</v>
      </c>
      <c r="D49" s="57">
        <v>206</v>
      </c>
      <c r="E49" s="56">
        <v>18</v>
      </c>
      <c r="F49" s="58">
        <f t="shared" si="0"/>
        <v>37.08</v>
      </c>
      <c r="G49" s="59">
        <f t="shared" si="1"/>
        <v>243.07999999999998</v>
      </c>
    </row>
    <row r="50" spans="1:7" ht="12.75">
      <c r="A50" s="54">
        <f t="shared" si="2"/>
        <v>46</v>
      </c>
      <c r="B50" s="55" t="s">
        <v>58</v>
      </c>
      <c r="C50" s="56" t="s">
        <v>12</v>
      </c>
      <c r="D50" s="57">
        <v>206</v>
      </c>
      <c r="E50" s="56">
        <v>18</v>
      </c>
      <c r="F50" s="58">
        <f t="shared" si="0"/>
        <v>37.08</v>
      </c>
      <c r="G50" s="59">
        <f t="shared" si="1"/>
        <v>243.07999999999998</v>
      </c>
    </row>
    <row r="51" spans="1:7" ht="12.75">
      <c r="A51" s="54">
        <f t="shared" si="2"/>
        <v>47</v>
      </c>
      <c r="B51" s="55" t="s">
        <v>59</v>
      </c>
      <c r="C51" s="56" t="s">
        <v>12</v>
      </c>
      <c r="D51" s="57">
        <v>206</v>
      </c>
      <c r="E51" s="56">
        <v>18</v>
      </c>
      <c r="F51" s="58">
        <f t="shared" si="0"/>
        <v>37.08</v>
      </c>
      <c r="G51" s="59">
        <f t="shared" si="1"/>
        <v>243.07999999999998</v>
      </c>
    </row>
    <row r="52" spans="1:7" ht="12.75">
      <c r="A52" s="54">
        <f t="shared" si="2"/>
        <v>48</v>
      </c>
      <c r="B52" s="55" t="s">
        <v>60</v>
      </c>
      <c r="C52" s="56" t="s">
        <v>12</v>
      </c>
      <c r="D52" s="57">
        <v>206</v>
      </c>
      <c r="E52" s="56">
        <v>18</v>
      </c>
      <c r="F52" s="58">
        <f t="shared" si="0"/>
        <v>37.08</v>
      </c>
      <c r="G52" s="59">
        <f t="shared" si="1"/>
        <v>243.07999999999998</v>
      </c>
    </row>
    <row r="53" spans="1:7" ht="12.75">
      <c r="A53" s="54">
        <f t="shared" si="2"/>
        <v>49</v>
      </c>
      <c r="B53" s="55" t="s">
        <v>61</v>
      </c>
      <c r="C53" s="56" t="s">
        <v>12</v>
      </c>
      <c r="D53" s="57">
        <v>206</v>
      </c>
      <c r="E53" s="56">
        <v>18</v>
      </c>
      <c r="F53" s="58">
        <f t="shared" si="0"/>
        <v>37.08</v>
      </c>
      <c r="G53" s="59">
        <f t="shared" si="1"/>
        <v>243.07999999999998</v>
      </c>
    </row>
    <row r="54" spans="1:7" ht="12.75">
      <c r="A54" s="54">
        <f t="shared" si="2"/>
        <v>50</v>
      </c>
      <c r="B54" s="55" t="s">
        <v>62</v>
      </c>
      <c r="C54" s="56" t="s">
        <v>12</v>
      </c>
      <c r="D54" s="57">
        <v>186</v>
      </c>
      <c r="E54" s="56">
        <v>18</v>
      </c>
      <c r="F54" s="58">
        <f t="shared" si="0"/>
        <v>33.48</v>
      </c>
      <c r="G54" s="59">
        <f t="shared" si="1"/>
        <v>219.48</v>
      </c>
    </row>
    <row r="55" spans="1:7" s="7" customFormat="1" ht="12.75">
      <c r="A55" s="44">
        <v>1</v>
      </c>
      <c r="B55" s="45">
        <v>2</v>
      </c>
      <c r="C55" s="46">
        <v>3</v>
      </c>
      <c r="D55" s="46">
        <v>4</v>
      </c>
      <c r="E55" s="46">
        <v>5</v>
      </c>
      <c r="F55" s="65">
        <v>6</v>
      </c>
      <c r="G55" s="59">
        <v>7</v>
      </c>
    </row>
    <row r="56" spans="1:7" ht="12.75">
      <c r="A56" s="54">
        <f>A54+1</f>
        <v>51</v>
      </c>
      <c r="B56" s="55" t="s">
        <v>63</v>
      </c>
      <c r="C56" s="56" t="s">
        <v>14</v>
      </c>
      <c r="D56" s="66">
        <f>41000*1.1</f>
        <v>45100.00000000001</v>
      </c>
      <c r="E56" s="67">
        <v>18</v>
      </c>
      <c r="F56" s="58">
        <f t="shared" si="0"/>
        <v>8118.000000000001</v>
      </c>
      <c r="G56" s="59">
        <f t="shared" si="1"/>
        <v>53218.00000000001</v>
      </c>
    </row>
    <row r="57" spans="1:7" ht="12.75">
      <c r="A57" s="54">
        <f>A56+1</f>
        <v>52</v>
      </c>
      <c r="B57" s="55" t="s">
        <v>64</v>
      </c>
      <c r="C57" s="56" t="s">
        <v>14</v>
      </c>
      <c r="D57" s="66">
        <f>41000*1.1</f>
        <v>45100.00000000001</v>
      </c>
      <c r="E57" s="67">
        <v>18</v>
      </c>
      <c r="F57" s="58">
        <f t="shared" si="0"/>
        <v>8118.000000000001</v>
      </c>
      <c r="G57" s="59">
        <f t="shared" si="1"/>
        <v>53218.00000000001</v>
      </c>
    </row>
    <row r="58" spans="1:7" ht="12.75">
      <c r="A58" s="54">
        <f aca="true" t="shared" si="3" ref="A58:A81">A57+1</f>
        <v>53</v>
      </c>
      <c r="B58" s="55" t="s">
        <v>65</v>
      </c>
      <c r="C58" s="56" t="s">
        <v>14</v>
      </c>
      <c r="D58" s="66">
        <f>41000*1.1*1.15</f>
        <v>51865.00000000001</v>
      </c>
      <c r="E58" s="67">
        <v>18</v>
      </c>
      <c r="F58" s="58">
        <f t="shared" si="0"/>
        <v>9335.7</v>
      </c>
      <c r="G58" s="59">
        <f t="shared" si="1"/>
        <v>61200.70000000001</v>
      </c>
    </row>
    <row r="59" spans="1:7" ht="12.75">
      <c r="A59" s="54">
        <f t="shared" si="3"/>
        <v>54</v>
      </c>
      <c r="B59" s="55" t="s">
        <v>66</v>
      </c>
      <c r="C59" s="56" t="s">
        <v>14</v>
      </c>
      <c r="D59" s="66">
        <f>41000*1.1*1.15</f>
        <v>51865.00000000001</v>
      </c>
      <c r="E59" s="67">
        <v>18</v>
      </c>
      <c r="F59" s="58">
        <f t="shared" si="0"/>
        <v>9335.7</v>
      </c>
      <c r="G59" s="59">
        <f t="shared" si="1"/>
        <v>61200.70000000001</v>
      </c>
    </row>
    <row r="60" spans="1:7" ht="12.75">
      <c r="A60" s="54">
        <f t="shared" si="3"/>
        <v>55</v>
      </c>
      <c r="B60" s="55" t="s">
        <v>67</v>
      </c>
      <c r="C60" s="56" t="s">
        <v>14</v>
      </c>
      <c r="D60" s="66">
        <f>38000*1.1</f>
        <v>41800</v>
      </c>
      <c r="E60" s="67">
        <v>18</v>
      </c>
      <c r="F60" s="58">
        <f t="shared" si="0"/>
        <v>7524</v>
      </c>
      <c r="G60" s="59">
        <f t="shared" si="1"/>
        <v>49324</v>
      </c>
    </row>
    <row r="61" spans="1:7" ht="12.75">
      <c r="A61" s="54">
        <f t="shared" si="3"/>
        <v>56</v>
      </c>
      <c r="B61" s="55" t="s">
        <v>68</v>
      </c>
      <c r="C61" s="56" t="s">
        <v>14</v>
      </c>
      <c r="D61" s="66">
        <f aca="true" t="shared" si="4" ref="D61:D68">38000*1.1</f>
        <v>41800</v>
      </c>
      <c r="E61" s="67">
        <v>18</v>
      </c>
      <c r="F61" s="58">
        <f t="shared" si="0"/>
        <v>7524</v>
      </c>
      <c r="G61" s="59">
        <f t="shared" si="1"/>
        <v>49324</v>
      </c>
    </row>
    <row r="62" spans="1:7" ht="12.75">
      <c r="A62" s="54">
        <f t="shared" si="3"/>
        <v>57</v>
      </c>
      <c r="B62" s="55" t="s">
        <v>69</v>
      </c>
      <c r="C62" s="56" t="s">
        <v>14</v>
      </c>
      <c r="D62" s="66">
        <f t="shared" si="4"/>
        <v>41800</v>
      </c>
      <c r="E62" s="67">
        <v>18</v>
      </c>
      <c r="F62" s="58">
        <f t="shared" si="0"/>
        <v>7524</v>
      </c>
      <c r="G62" s="59">
        <f t="shared" si="1"/>
        <v>49324</v>
      </c>
    </row>
    <row r="63" spans="1:7" ht="12.75">
      <c r="A63" s="54">
        <f t="shared" si="3"/>
        <v>58</v>
      </c>
      <c r="B63" s="55" t="s">
        <v>70</v>
      </c>
      <c r="C63" s="56" t="s">
        <v>14</v>
      </c>
      <c r="D63" s="66">
        <f t="shared" si="4"/>
        <v>41800</v>
      </c>
      <c r="E63" s="67">
        <v>18</v>
      </c>
      <c r="F63" s="58">
        <f t="shared" si="0"/>
        <v>7524</v>
      </c>
      <c r="G63" s="59">
        <f t="shared" si="1"/>
        <v>49324</v>
      </c>
    </row>
    <row r="64" spans="1:7" ht="12.75">
      <c r="A64" s="54">
        <f t="shared" si="3"/>
        <v>59</v>
      </c>
      <c r="B64" s="55" t="s">
        <v>71</v>
      </c>
      <c r="C64" s="56" t="s">
        <v>14</v>
      </c>
      <c r="D64" s="66">
        <f t="shared" si="4"/>
        <v>41800</v>
      </c>
      <c r="E64" s="67">
        <v>18</v>
      </c>
      <c r="F64" s="58">
        <f t="shared" si="0"/>
        <v>7524</v>
      </c>
      <c r="G64" s="59">
        <f t="shared" si="1"/>
        <v>49324</v>
      </c>
    </row>
    <row r="65" spans="1:7" ht="12.75">
      <c r="A65" s="54">
        <f t="shared" si="3"/>
        <v>60</v>
      </c>
      <c r="B65" s="55" t="s">
        <v>72</v>
      </c>
      <c r="C65" s="56" t="s">
        <v>14</v>
      </c>
      <c r="D65" s="66">
        <f t="shared" si="4"/>
        <v>41800</v>
      </c>
      <c r="E65" s="67">
        <v>18</v>
      </c>
      <c r="F65" s="58">
        <f t="shared" si="0"/>
        <v>7524</v>
      </c>
      <c r="G65" s="59">
        <f t="shared" si="1"/>
        <v>49324</v>
      </c>
    </row>
    <row r="66" spans="1:7" ht="12.75">
      <c r="A66" s="54">
        <f t="shared" si="3"/>
        <v>61</v>
      </c>
      <c r="B66" s="55" t="s">
        <v>73</v>
      </c>
      <c r="C66" s="56" t="s">
        <v>14</v>
      </c>
      <c r="D66" s="66">
        <f t="shared" si="4"/>
        <v>41800</v>
      </c>
      <c r="E66" s="67">
        <v>18</v>
      </c>
      <c r="F66" s="58">
        <f t="shared" si="0"/>
        <v>7524</v>
      </c>
      <c r="G66" s="59">
        <f t="shared" si="1"/>
        <v>49324</v>
      </c>
    </row>
    <row r="67" spans="1:7" ht="12.75">
      <c r="A67" s="54">
        <f t="shared" si="3"/>
        <v>62</v>
      </c>
      <c r="B67" s="55" t="s">
        <v>74</v>
      </c>
      <c r="C67" s="56" t="s">
        <v>14</v>
      </c>
      <c r="D67" s="66">
        <f t="shared" si="4"/>
        <v>41800</v>
      </c>
      <c r="E67" s="67">
        <v>18</v>
      </c>
      <c r="F67" s="58">
        <f t="shared" si="0"/>
        <v>7524</v>
      </c>
      <c r="G67" s="59">
        <f t="shared" si="1"/>
        <v>49324</v>
      </c>
    </row>
    <row r="68" spans="1:7" ht="12.75">
      <c r="A68" s="54">
        <f t="shared" si="3"/>
        <v>63</v>
      </c>
      <c r="B68" s="55" t="s">
        <v>75</v>
      </c>
      <c r="C68" s="56" t="s">
        <v>14</v>
      </c>
      <c r="D68" s="66">
        <f t="shared" si="4"/>
        <v>41800</v>
      </c>
      <c r="E68" s="67">
        <v>18</v>
      </c>
      <c r="F68" s="58">
        <f>D68*0.18</f>
        <v>7524</v>
      </c>
      <c r="G68" s="59">
        <f>D68+F68</f>
        <v>49324</v>
      </c>
    </row>
    <row r="69" spans="1:7" ht="12.75">
      <c r="A69" s="54">
        <f t="shared" si="3"/>
        <v>64</v>
      </c>
      <c r="B69" s="55" t="s">
        <v>76</v>
      </c>
      <c r="C69" s="56" t="s">
        <v>14</v>
      </c>
      <c r="D69" s="57">
        <v>25000</v>
      </c>
      <c r="E69" s="67">
        <v>18</v>
      </c>
      <c r="F69" s="58">
        <f aca="true" t="shared" si="5" ref="F69:F81">D69*0.18</f>
        <v>4500</v>
      </c>
      <c r="G69" s="59">
        <f aca="true" t="shared" si="6" ref="G69:G81">D69+F69</f>
        <v>29500</v>
      </c>
    </row>
    <row r="70" spans="1:7" ht="12.75">
      <c r="A70" s="54">
        <f t="shared" si="3"/>
        <v>65</v>
      </c>
      <c r="B70" s="55" t="s">
        <v>77</v>
      </c>
      <c r="C70" s="56" t="s">
        <v>14</v>
      </c>
      <c r="D70" s="66">
        <f>54250*1.1</f>
        <v>59675.00000000001</v>
      </c>
      <c r="E70" s="67">
        <v>18</v>
      </c>
      <c r="F70" s="58">
        <f t="shared" si="5"/>
        <v>10741.500000000002</v>
      </c>
      <c r="G70" s="59">
        <f t="shared" si="6"/>
        <v>70416.50000000001</v>
      </c>
    </row>
    <row r="71" spans="1:7" ht="12.75">
      <c r="A71" s="54">
        <f t="shared" si="3"/>
        <v>66</v>
      </c>
      <c r="B71" s="55" t="s">
        <v>78</v>
      </c>
      <c r="C71" s="56" t="s">
        <v>14</v>
      </c>
      <c r="D71" s="66">
        <f>41000*1.1</f>
        <v>45100.00000000001</v>
      </c>
      <c r="E71" s="67">
        <v>18</v>
      </c>
      <c r="F71" s="58">
        <f t="shared" si="5"/>
        <v>8118.000000000001</v>
      </c>
      <c r="G71" s="59">
        <f t="shared" si="6"/>
        <v>53218.00000000001</v>
      </c>
    </row>
    <row r="72" spans="1:7" ht="12.75">
      <c r="A72" s="54">
        <f t="shared" si="3"/>
        <v>67</v>
      </c>
      <c r="B72" s="55" t="s">
        <v>79</v>
      </c>
      <c r="C72" s="56" t="s">
        <v>14</v>
      </c>
      <c r="D72" s="66">
        <f>41000*1.1</f>
        <v>45100.00000000001</v>
      </c>
      <c r="E72" s="67">
        <v>18</v>
      </c>
      <c r="F72" s="58">
        <f t="shared" si="5"/>
        <v>8118.000000000001</v>
      </c>
      <c r="G72" s="59">
        <f t="shared" si="6"/>
        <v>53218.00000000001</v>
      </c>
    </row>
    <row r="73" spans="1:7" ht="12.75">
      <c r="A73" s="54">
        <f t="shared" si="3"/>
        <v>68</v>
      </c>
      <c r="B73" s="55" t="s">
        <v>80</v>
      </c>
      <c r="C73" s="56" t="s">
        <v>14</v>
      </c>
      <c r="D73" s="66">
        <f>41000*1.1</f>
        <v>45100.00000000001</v>
      </c>
      <c r="E73" s="67">
        <v>18</v>
      </c>
      <c r="F73" s="58">
        <f t="shared" si="5"/>
        <v>8118.000000000001</v>
      </c>
      <c r="G73" s="59">
        <f t="shared" si="6"/>
        <v>53218.00000000001</v>
      </c>
    </row>
    <row r="74" spans="1:7" ht="12.75">
      <c r="A74" s="54">
        <f t="shared" si="3"/>
        <v>69</v>
      </c>
      <c r="B74" s="60" t="s">
        <v>81</v>
      </c>
      <c r="C74" s="56" t="s">
        <v>14</v>
      </c>
      <c r="D74" s="57">
        <v>41800</v>
      </c>
      <c r="E74" s="67">
        <v>18</v>
      </c>
      <c r="F74" s="58">
        <f t="shared" si="5"/>
        <v>7524</v>
      </c>
      <c r="G74" s="59">
        <f t="shared" si="6"/>
        <v>49324</v>
      </c>
    </row>
    <row r="75" spans="1:7" ht="12.75">
      <c r="A75" s="54">
        <f t="shared" si="3"/>
        <v>70</v>
      </c>
      <c r="B75" s="60" t="s">
        <v>82</v>
      </c>
      <c r="C75" s="56" t="s">
        <v>14</v>
      </c>
      <c r="D75" s="57">
        <v>41800</v>
      </c>
      <c r="E75" s="67">
        <v>18</v>
      </c>
      <c r="F75" s="58">
        <f t="shared" si="5"/>
        <v>7524</v>
      </c>
      <c r="G75" s="59">
        <f t="shared" si="6"/>
        <v>49324</v>
      </c>
    </row>
    <row r="76" spans="1:7" ht="12.75">
      <c r="A76" s="54">
        <f t="shared" si="3"/>
        <v>71</v>
      </c>
      <c r="B76" s="60" t="s">
        <v>83</v>
      </c>
      <c r="C76" s="56" t="s">
        <v>14</v>
      </c>
      <c r="D76" s="57">
        <v>41800</v>
      </c>
      <c r="E76" s="67">
        <v>18</v>
      </c>
      <c r="F76" s="58">
        <f t="shared" si="5"/>
        <v>7524</v>
      </c>
      <c r="G76" s="59">
        <f t="shared" si="6"/>
        <v>49324</v>
      </c>
    </row>
    <row r="77" spans="1:7" ht="12.75">
      <c r="A77" s="54">
        <f t="shared" si="3"/>
        <v>72</v>
      </c>
      <c r="B77" s="60" t="s">
        <v>84</v>
      </c>
      <c r="C77" s="56" t="s">
        <v>14</v>
      </c>
      <c r="D77" s="57">
        <v>41800</v>
      </c>
      <c r="E77" s="67">
        <v>18</v>
      </c>
      <c r="F77" s="58">
        <f t="shared" si="5"/>
        <v>7524</v>
      </c>
      <c r="G77" s="59">
        <f t="shared" si="6"/>
        <v>49324</v>
      </c>
    </row>
    <row r="78" spans="1:7" ht="12.75">
      <c r="A78" s="54">
        <f t="shared" si="3"/>
        <v>73</v>
      </c>
      <c r="B78" s="55" t="s">
        <v>85</v>
      </c>
      <c r="C78" s="56" t="s">
        <v>14</v>
      </c>
      <c r="D78" s="66">
        <f>38000*1.1</f>
        <v>41800</v>
      </c>
      <c r="E78" s="67">
        <v>18</v>
      </c>
      <c r="F78" s="58">
        <f t="shared" si="5"/>
        <v>7524</v>
      </c>
      <c r="G78" s="59">
        <f t="shared" si="6"/>
        <v>49324</v>
      </c>
    </row>
    <row r="79" spans="1:7" ht="12.75">
      <c r="A79" s="54">
        <f t="shared" si="3"/>
        <v>74</v>
      </c>
      <c r="B79" s="55" t="s">
        <v>86</v>
      </c>
      <c r="C79" s="56" t="s">
        <v>14</v>
      </c>
      <c r="D79" s="66">
        <f>38000*1.1</f>
        <v>41800</v>
      </c>
      <c r="E79" s="67">
        <v>18</v>
      </c>
      <c r="F79" s="58">
        <f t="shared" si="5"/>
        <v>7524</v>
      </c>
      <c r="G79" s="59">
        <f t="shared" si="6"/>
        <v>49324</v>
      </c>
    </row>
    <row r="80" spans="1:7" ht="12.75">
      <c r="A80" s="54">
        <f t="shared" si="3"/>
        <v>75</v>
      </c>
      <c r="B80" s="55" t="s">
        <v>87</v>
      </c>
      <c r="C80" s="56" t="s">
        <v>14</v>
      </c>
      <c r="D80" s="66">
        <f>38000*1.1</f>
        <v>41800</v>
      </c>
      <c r="E80" s="67">
        <v>18</v>
      </c>
      <c r="F80" s="58">
        <f t="shared" si="5"/>
        <v>7524</v>
      </c>
      <c r="G80" s="59">
        <f t="shared" si="6"/>
        <v>49324</v>
      </c>
    </row>
    <row r="81" spans="1:7" ht="12.75">
      <c r="A81" s="68">
        <f t="shared" si="3"/>
        <v>76</v>
      </c>
      <c r="B81" s="69" t="s">
        <v>88</v>
      </c>
      <c r="C81" s="70" t="s">
        <v>14</v>
      </c>
      <c r="D81" s="71">
        <v>51865</v>
      </c>
      <c r="E81" s="72">
        <v>18</v>
      </c>
      <c r="F81" s="73">
        <f t="shared" si="5"/>
        <v>9335.699999999999</v>
      </c>
      <c r="G81" s="74">
        <f t="shared" si="6"/>
        <v>61200.7</v>
      </c>
    </row>
    <row r="82" ht="11.25" customHeight="1"/>
    <row r="83" spans="1:7" ht="12.75">
      <c r="A83" s="39"/>
      <c r="B83" s="39"/>
      <c r="C83" s="39"/>
      <c r="D83" s="39"/>
      <c r="E83" s="39"/>
      <c r="F83" s="39"/>
      <c r="G83" s="39"/>
    </row>
    <row r="84" spans="2:4" ht="12.75">
      <c r="B84" s="39"/>
      <c r="C84" s="40"/>
      <c r="D84" s="40"/>
    </row>
  </sheetData>
  <mergeCells count="2">
    <mergeCell ref="A1:G1"/>
    <mergeCell ref="A2:G2"/>
  </mergeCells>
  <printOptions/>
  <pageMargins left="0.24027777777777778" right="0.24027777777777778" top="0.6902777777777778" bottom="0.8902777777777778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Икар</cp:lastModifiedBy>
  <cp:lastPrinted>2007-09-03T08:59:45Z</cp:lastPrinted>
  <dcterms:created xsi:type="dcterms:W3CDTF">2004-04-28T07:57:16Z</dcterms:created>
  <dcterms:modified xsi:type="dcterms:W3CDTF">2007-09-03T09:01:31Z</dcterms:modified>
  <cp:category/>
  <cp:version/>
  <cp:contentType/>
  <cp:contentStatus/>
  <cp:revision>1</cp:revision>
</cp:coreProperties>
</file>